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mc:AlternateContent xmlns:mc="http://schemas.openxmlformats.org/markup-compatibility/2006">
    <mc:Choice Requires="x15">
      <x15ac:absPath xmlns:x15ac="http://schemas.microsoft.com/office/spreadsheetml/2010/11/ac" url="C:\Users\hanne\Dropbox\Jagatud Mihkliga\Toila haridus\Küsitlus\"/>
    </mc:Choice>
  </mc:AlternateContent>
  <xr:revisionPtr revIDLastSave="0" documentId="13_ncr:1_{3893B0F9-B19A-47CD-8AF7-AD68024C44C6}" xr6:coauthVersionLast="47" xr6:coauthVersionMax="47" xr10:uidLastSave="{00000000-0000-0000-0000-000000000000}"/>
  <bookViews>
    <workbookView xWindow="1200" yWindow="-108" windowWidth="29628" windowHeight="17496" tabRatio="781" firstSheet="2" activeTab="9" xr2:uid="{00000000-000D-0000-FFFF-FFFF00000000}"/>
  </bookViews>
  <sheets>
    <sheet name="alus_V" sheetId="6" state="hidden" r:id="rId1"/>
    <sheet name="alus_Õ" sheetId="2" state="hidden" r:id="rId2"/>
    <sheet name="Küsimused" sheetId="3" r:id="rId3"/>
    <sheet name="Õ" sheetId="1" r:id="rId4"/>
    <sheet name="Tulemused_Õ" sheetId="5" r:id="rId5"/>
    <sheet name="Prob_Õ" sheetId="4" r:id="rId6"/>
    <sheet name="V" sheetId="7" r:id="rId7"/>
    <sheet name="Tulemused_V" sheetId="10" r:id="rId8"/>
    <sheet name="Prob_V" sheetId="9" r:id="rId9"/>
    <sheet name="KOOND" sheetId="11" r:id="rId10"/>
  </sheets>
  <definedNames>
    <definedName name="_xlnm._FilterDatabase" localSheetId="1" hidden="1">alus_Õ!$A$2:$BK$2</definedName>
    <definedName name="_xlnm._FilterDatabase" localSheetId="8" hidden="1">Prob_V!$C$1:$C$22</definedName>
    <definedName name="_xlnm._FilterDatabase" localSheetId="5" hidden="1">Prob_Õ!$C$1:$C$33</definedName>
    <definedName name="_xlnm._FilterDatabase" localSheetId="7" hidden="1">Tulemused_V!$J$71:$L$71</definedName>
    <definedName name="_xlnm._FilterDatabase" localSheetId="4" hidden="1">Tulemused_Õ!$J$71:$L$71</definedName>
    <definedName name="_xlnm._FilterDatabase" localSheetId="6" hidden="1">V!$A$2:$AR$2</definedName>
    <definedName name="_xlnm._FilterDatabase" localSheetId="3" hidden="1">Õ!$A$2:$AU$2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10" l="1"/>
  <c r="C5" i="10"/>
  <c r="C6" i="10"/>
  <c r="C3" i="10"/>
  <c r="D111" i="10"/>
  <c r="E111" i="10"/>
  <c r="F111" i="10"/>
  <c r="G111" i="10"/>
  <c r="H111" i="10"/>
  <c r="I111" i="10"/>
  <c r="J111" i="10"/>
  <c r="K111" i="10"/>
  <c r="L111" i="10"/>
  <c r="M111" i="10"/>
  <c r="M116" i="10" s="1"/>
  <c r="N111" i="10"/>
  <c r="O111" i="10"/>
  <c r="D112" i="10"/>
  <c r="E112" i="10"/>
  <c r="F112" i="10"/>
  <c r="G112" i="10"/>
  <c r="H112" i="10"/>
  <c r="I112" i="10"/>
  <c r="J112" i="10"/>
  <c r="K112" i="10"/>
  <c r="L112" i="10"/>
  <c r="M112" i="10"/>
  <c r="N112" i="10"/>
  <c r="O112" i="10"/>
  <c r="D113" i="10"/>
  <c r="E113" i="10"/>
  <c r="F113" i="10"/>
  <c r="G113" i="10"/>
  <c r="H113" i="10"/>
  <c r="I113" i="10"/>
  <c r="J113" i="10"/>
  <c r="K113" i="10"/>
  <c r="L113" i="10"/>
  <c r="M113" i="10"/>
  <c r="N113" i="10"/>
  <c r="O113" i="10"/>
  <c r="D114" i="10"/>
  <c r="E114" i="10"/>
  <c r="F114" i="10"/>
  <c r="G114" i="10"/>
  <c r="H114" i="10"/>
  <c r="I114" i="10"/>
  <c r="J114" i="10"/>
  <c r="K114" i="10"/>
  <c r="L114" i="10"/>
  <c r="M114" i="10"/>
  <c r="N114" i="10"/>
  <c r="O114" i="10"/>
  <c r="O116" i="10" s="1"/>
  <c r="O123" i="10" s="1"/>
  <c r="D115" i="10"/>
  <c r="E115" i="10"/>
  <c r="F115" i="10"/>
  <c r="G115" i="10"/>
  <c r="H115" i="10"/>
  <c r="I115" i="10"/>
  <c r="J115" i="10"/>
  <c r="K115" i="10"/>
  <c r="L115" i="10"/>
  <c r="M115" i="10"/>
  <c r="N115" i="10"/>
  <c r="O115" i="10"/>
  <c r="C112" i="10"/>
  <c r="C113" i="10"/>
  <c r="C114" i="10"/>
  <c r="C115" i="10"/>
  <c r="D116" i="10"/>
  <c r="C111" i="10"/>
  <c r="D43" i="10"/>
  <c r="E43" i="10"/>
  <c r="F43" i="10"/>
  <c r="G43" i="10"/>
  <c r="H43" i="10"/>
  <c r="I43" i="10"/>
  <c r="J43" i="10"/>
  <c r="K43" i="10"/>
  <c r="L43" i="10"/>
  <c r="M43" i="10"/>
  <c r="N43" i="10"/>
  <c r="O43" i="10"/>
  <c r="P43" i="10"/>
  <c r="Q43" i="10"/>
  <c r="R43" i="10"/>
  <c r="S43" i="10"/>
  <c r="T43" i="10"/>
  <c r="U43" i="10"/>
  <c r="D44" i="10"/>
  <c r="E44" i="10"/>
  <c r="F44" i="10"/>
  <c r="G44" i="10"/>
  <c r="H44" i="10"/>
  <c r="I44" i="10"/>
  <c r="J44" i="10"/>
  <c r="K44" i="10"/>
  <c r="L44" i="10"/>
  <c r="M44" i="10"/>
  <c r="N44" i="10"/>
  <c r="O44" i="10"/>
  <c r="P44" i="10"/>
  <c r="Q44" i="10"/>
  <c r="R44" i="10"/>
  <c r="S44" i="10"/>
  <c r="T44" i="10"/>
  <c r="U44" i="10"/>
  <c r="D45" i="10"/>
  <c r="E45" i="10"/>
  <c r="F45" i="10"/>
  <c r="G45" i="10"/>
  <c r="H45" i="10"/>
  <c r="I45" i="10"/>
  <c r="J45" i="10"/>
  <c r="K45" i="10"/>
  <c r="L45" i="10"/>
  <c r="M45" i="10"/>
  <c r="N45" i="10"/>
  <c r="O45" i="10"/>
  <c r="P45" i="10"/>
  <c r="Q45" i="10"/>
  <c r="R45" i="10"/>
  <c r="S45" i="10"/>
  <c r="T45" i="10"/>
  <c r="U45" i="10"/>
  <c r="D46" i="10"/>
  <c r="E46" i="10"/>
  <c r="F46" i="10"/>
  <c r="G46" i="10"/>
  <c r="H46" i="10"/>
  <c r="I46" i="10"/>
  <c r="J46" i="10"/>
  <c r="K46" i="10"/>
  <c r="L46" i="10"/>
  <c r="L48" i="10" s="1"/>
  <c r="L59" i="10" s="1"/>
  <c r="M46" i="10"/>
  <c r="N46" i="10"/>
  <c r="O46" i="10"/>
  <c r="P46" i="10"/>
  <c r="Q46" i="10"/>
  <c r="R46" i="10"/>
  <c r="S46" i="10"/>
  <c r="T46" i="10"/>
  <c r="U46" i="10"/>
  <c r="D47" i="10"/>
  <c r="E47" i="10"/>
  <c r="F47" i="10"/>
  <c r="G47" i="10"/>
  <c r="H47" i="10"/>
  <c r="I47" i="10"/>
  <c r="I48" i="10" s="1"/>
  <c r="J47" i="10"/>
  <c r="J48" i="10" s="1"/>
  <c r="J59" i="10" s="1"/>
  <c r="K47" i="10"/>
  <c r="L47" i="10"/>
  <c r="M47" i="10"/>
  <c r="N47" i="10"/>
  <c r="O47" i="10"/>
  <c r="P47" i="10"/>
  <c r="Q47" i="10"/>
  <c r="R47" i="10"/>
  <c r="S47" i="10"/>
  <c r="T47" i="10"/>
  <c r="U47" i="10"/>
  <c r="C44" i="10"/>
  <c r="C45" i="10"/>
  <c r="C46" i="10"/>
  <c r="C47" i="10"/>
  <c r="C43" i="10"/>
  <c r="L20" i="10"/>
  <c r="M20" i="10"/>
  <c r="L22" i="10"/>
  <c r="L23" i="10"/>
  <c r="M23" i="10"/>
  <c r="L24" i="10"/>
  <c r="M24" i="10"/>
  <c r="M26" i="10" s="1"/>
  <c r="L25" i="10"/>
  <c r="L26" i="10" s="1"/>
  <c r="M25" i="10"/>
  <c r="M11" i="10"/>
  <c r="M17" i="10" s="1"/>
  <c r="M12" i="10"/>
  <c r="M13" i="10"/>
  <c r="M14" i="10"/>
  <c r="M15" i="10"/>
  <c r="M16" i="10"/>
  <c r="L16" i="10"/>
  <c r="L17" i="10"/>
  <c r="D11" i="10"/>
  <c r="E11" i="10"/>
  <c r="F11" i="10"/>
  <c r="G11" i="10"/>
  <c r="H11" i="10"/>
  <c r="I11" i="10"/>
  <c r="J11" i="10"/>
  <c r="K11" i="10"/>
  <c r="L11" i="10"/>
  <c r="D12" i="10"/>
  <c r="E12" i="10"/>
  <c r="F12" i="10"/>
  <c r="G12" i="10"/>
  <c r="H12" i="10"/>
  <c r="I12" i="10"/>
  <c r="I16" i="10" s="1"/>
  <c r="J12" i="10"/>
  <c r="K12" i="10"/>
  <c r="L12" i="10"/>
  <c r="D13" i="10"/>
  <c r="E13" i="10"/>
  <c r="F13" i="10"/>
  <c r="G13" i="10"/>
  <c r="H13" i="10"/>
  <c r="I13" i="10"/>
  <c r="J13" i="10"/>
  <c r="K13" i="10"/>
  <c r="L13" i="10"/>
  <c r="D14" i="10"/>
  <c r="E14" i="10"/>
  <c r="F14" i="10"/>
  <c r="G14" i="10"/>
  <c r="H14" i="10"/>
  <c r="I14" i="10"/>
  <c r="J14" i="10"/>
  <c r="K14" i="10"/>
  <c r="L14" i="10"/>
  <c r="D15" i="10"/>
  <c r="E15" i="10"/>
  <c r="F15" i="10"/>
  <c r="G15" i="10"/>
  <c r="H15" i="10"/>
  <c r="I15" i="10"/>
  <c r="J15" i="10"/>
  <c r="K15" i="10"/>
  <c r="L15" i="10"/>
  <c r="C12" i="10"/>
  <c r="C13" i="10"/>
  <c r="C14" i="10"/>
  <c r="C15" i="10"/>
  <c r="C11" i="10"/>
  <c r="O121" i="10"/>
  <c r="N121" i="10"/>
  <c r="M121" i="10"/>
  <c r="L121" i="10"/>
  <c r="K121" i="10"/>
  <c r="J121" i="10"/>
  <c r="I121" i="10"/>
  <c r="H121" i="10"/>
  <c r="G121" i="10"/>
  <c r="F121" i="10"/>
  <c r="E121" i="10"/>
  <c r="D121" i="10"/>
  <c r="C121" i="10"/>
  <c r="U53" i="10"/>
  <c r="T53" i="10"/>
  <c r="S53" i="10"/>
  <c r="R53" i="10"/>
  <c r="Q53" i="10"/>
  <c r="P53" i="10"/>
  <c r="O53" i="10"/>
  <c r="N53" i="10"/>
  <c r="M53" i="10"/>
  <c r="L53" i="10"/>
  <c r="K53" i="10"/>
  <c r="J53" i="10"/>
  <c r="I53" i="10"/>
  <c r="H53" i="10"/>
  <c r="G53" i="10"/>
  <c r="F53" i="10"/>
  <c r="E53" i="10"/>
  <c r="D53" i="10"/>
  <c r="C53" i="10"/>
  <c r="F48" i="10"/>
  <c r="F59" i="10" s="1"/>
  <c r="K20" i="10"/>
  <c r="J20" i="10"/>
  <c r="I20" i="10"/>
  <c r="H20" i="10"/>
  <c r="G20" i="10"/>
  <c r="F20" i="10"/>
  <c r="E20" i="10"/>
  <c r="D20" i="10"/>
  <c r="C20" i="10"/>
  <c r="K16" i="10"/>
  <c r="S128" i="5"/>
  <c r="R128" i="5"/>
  <c r="Q128" i="5"/>
  <c r="P128" i="5"/>
  <c r="O128" i="5"/>
  <c r="N128" i="5"/>
  <c r="M128" i="5"/>
  <c r="L128" i="5"/>
  <c r="K128" i="5"/>
  <c r="J128" i="5"/>
  <c r="I128" i="5"/>
  <c r="H128" i="5"/>
  <c r="G128" i="5"/>
  <c r="F128" i="5"/>
  <c r="E128" i="5"/>
  <c r="D128" i="5"/>
  <c r="C128" i="5"/>
  <c r="D60" i="5"/>
  <c r="E60" i="5"/>
  <c r="F60" i="5"/>
  <c r="G60" i="5"/>
  <c r="H60" i="5"/>
  <c r="I60" i="5"/>
  <c r="J60" i="5"/>
  <c r="K60" i="5"/>
  <c r="L60" i="5"/>
  <c r="M60" i="5"/>
  <c r="N60" i="5"/>
  <c r="O60" i="5"/>
  <c r="P60" i="5"/>
  <c r="Q60" i="5"/>
  <c r="R60" i="5"/>
  <c r="S60" i="5"/>
  <c r="T60" i="5"/>
  <c r="U60" i="5"/>
  <c r="V60" i="5"/>
  <c r="C60" i="5"/>
  <c r="D26" i="5"/>
  <c r="E26" i="5"/>
  <c r="F26" i="5"/>
  <c r="G26" i="5"/>
  <c r="H26" i="5"/>
  <c r="I26" i="5"/>
  <c r="J26" i="5"/>
  <c r="K26" i="5"/>
  <c r="C26" i="5"/>
  <c r="D111" i="5"/>
  <c r="D116" i="5" s="1"/>
  <c r="D127" i="5" s="1"/>
  <c r="E111" i="5"/>
  <c r="F111" i="5"/>
  <c r="G111" i="5"/>
  <c r="H111" i="5"/>
  <c r="I111" i="5"/>
  <c r="J111" i="5"/>
  <c r="K111" i="5"/>
  <c r="L111" i="5"/>
  <c r="M111" i="5"/>
  <c r="M116" i="5" s="1"/>
  <c r="M127" i="5" s="1"/>
  <c r="N111" i="5"/>
  <c r="O111" i="5"/>
  <c r="P111" i="5"/>
  <c r="Q111" i="5"/>
  <c r="R111" i="5"/>
  <c r="S111" i="5"/>
  <c r="D112" i="5"/>
  <c r="E112" i="5"/>
  <c r="F112" i="5"/>
  <c r="G112" i="5"/>
  <c r="H112" i="5"/>
  <c r="I112" i="5"/>
  <c r="J112" i="5"/>
  <c r="K112" i="5"/>
  <c r="L112" i="5"/>
  <c r="M112" i="5"/>
  <c r="N112" i="5"/>
  <c r="O112" i="5"/>
  <c r="P112" i="5"/>
  <c r="Q112" i="5"/>
  <c r="R112" i="5"/>
  <c r="S112" i="5"/>
  <c r="D113" i="5"/>
  <c r="E113" i="5"/>
  <c r="F113" i="5"/>
  <c r="G113" i="5"/>
  <c r="H113" i="5"/>
  <c r="I113" i="5"/>
  <c r="J113" i="5"/>
  <c r="K113" i="5"/>
  <c r="L113" i="5"/>
  <c r="M113" i="5"/>
  <c r="N113" i="5"/>
  <c r="O113" i="5"/>
  <c r="P113" i="5"/>
  <c r="Q113" i="5"/>
  <c r="R113" i="5"/>
  <c r="S113" i="5"/>
  <c r="D114" i="5"/>
  <c r="E114" i="5"/>
  <c r="F114" i="5"/>
  <c r="G114" i="5"/>
  <c r="H114" i="5"/>
  <c r="I114" i="5"/>
  <c r="J114" i="5"/>
  <c r="K114" i="5"/>
  <c r="L114" i="5"/>
  <c r="M114" i="5"/>
  <c r="N114" i="5"/>
  <c r="O114" i="5"/>
  <c r="P114" i="5"/>
  <c r="Q114" i="5"/>
  <c r="R114" i="5"/>
  <c r="S114" i="5"/>
  <c r="D115" i="5"/>
  <c r="E115" i="5"/>
  <c r="F115" i="5"/>
  <c r="G115" i="5"/>
  <c r="H115" i="5"/>
  <c r="I115" i="5"/>
  <c r="J115" i="5"/>
  <c r="K115" i="5"/>
  <c r="L115" i="5"/>
  <c r="M115" i="5"/>
  <c r="N115" i="5"/>
  <c r="O115" i="5"/>
  <c r="P115" i="5"/>
  <c r="Q115" i="5"/>
  <c r="R115" i="5"/>
  <c r="S115" i="5"/>
  <c r="C112" i="5"/>
  <c r="C113" i="5"/>
  <c r="C114" i="5"/>
  <c r="C115" i="5"/>
  <c r="C111" i="5"/>
  <c r="S121" i="5"/>
  <c r="R121" i="5"/>
  <c r="Q121" i="5"/>
  <c r="P121" i="5"/>
  <c r="O121" i="5"/>
  <c r="N121" i="5"/>
  <c r="M121" i="5"/>
  <c r="L121" i="5"/>
  <c r="K121" i="5"/>
  <c r="J121" i="5"/>
  <c r="I121" i="5"/>
  <c r="H121" i="5"/>
  <c r="G121" i="5"/>
  <c r="F121" i="5"/>
  <c r="E121" i="5"/>
  <c r="D121" i="5"/>
  <c r="C121" i="5"/>
  <c r="F116" i="5"/>
  <c r="F127" i="5" s="1"/>
  <c r="R116" i="5"/>
  <c r="R127" i="5" s="1"/>
  <c r="Q116" i="5"/>
  <c r="Q127" i="5" s="1"/>
  <c r="D59" i="5"/>
  <c r="E59" i="5"/>
  <c r="F59" i="5"/>
  <c r="G59" i="5"/>
  <c r="H59" i="5"/>
  <c r="I59" i="5"/>
  <c r="J59" i="5"/>
  <c r="K59" i="5"/>
  <c r="L59" i="5"/>
  <c r="M59" i="5"/>
  <c r="N59" i="5"/>
  <c r="O59" i="5"/>
  <c r="P59" i="5"/>
  <c r="Q59" i="5"/>
  <c r="R59" i="5"/>
  <c r="S59" i="5"/>
  <c r="T59" i="5"/>
  <c r="U59" i="5"/>
  <c r="V59" i="5"/>
  <c r="C59" i="5"/>
  <c r="L53" i="5"/>
  <c r="M53" i="5"/>
  <c r="N53" i="5"/>
  <c r="O53" i="5"/>
  <c r="P53" i="5"/>
  <c r="Q53" i="5"/>
  <c r="R53" i="5"/>
  <c r="S53" i="5"/>
  <c r="T53" i="5"/>
  <c r="U53" i="5"/>
  <c r="V53" i="5"/>
  <c r="L54" i="5"/>
  <c r="M54" i="5"/>
  <c r="P54" i="5"/>
  <c r="Q54" i="5"/>
  <c r="T54" i="5"/>
  <c r="U54" i="5"/>
  <c r="V54" i="5"/>
  <c r="L55" i="5"/>
  <c r="M55" i="5"/>
  <c r="N55" i="5"/>
  <c r="P55" i="5"/>
  <c r="Q55" i="5"/>
  <c r="R55" i="5"/>
  <c r="S55" i="5"/>
  <c r="T55" i="5"/>
  <c r="U55" i="5"/>
  <c r="V55" i="5"/>
  <c r="L56" i="5"/>
  <c r="M56" i="5"/>
  <c r="N56" i="5"/>
  <c r="O56" i="5"/>
  <c r="P56" i="5"/>
  <c r="Q56" i="5"/>
  <c r="R56" i="5"/>
  <c r="S56" i="5"/>
  <c r="T56" i="5"/>
  <c r="U56" i="5"/>
  <c r="V56" i="5"/>
  <c r="L57" i="5"/>
  <c r="M57" i="5"/>
  <c r="N57" i="5"/>
  <c r="O57" i="5"/>
  <c r="P57" i="5"/>
  <c r="Q57" i="5"/>
  <c r="R57" i="5"/>
  <c r="S57" i="5"/>
  <c r="T57" i="5"/>
  <c r="U57" i="5"/>
  <c r="V57" i="5"/>
  <c r="L58" i="5"/>
  <c r="M58" i="5"/>
  <c r="N58" i="5"/>
  <c r="O58" i="5"/>
  <c r="P58" i="5"/>
  <c r="Q58" i="5"/>
  <c r="R58" i="5"/>
  <c r="S58" i="5"/>
  <c r="T58" i="5"/>
  <c r="U58" i="5"/>
  <c r="V58" i="5"/>
  <c r="L48" i="5"/>
  <c r="L49" i="5" s="1"/>
  <c r="M48" i="5"/>
  <c r="M49" i="5" s="1"/>
  <c r="N48" i="5"/>
  <c r="O48" i="5"/>
  <c r="O49" i="5" s="1"/>
  <c r="P48" i="5"/>
  <c r="P49" i="5" s="1"/>
  <c r="Q48" i="5"/>
  <c r="Q49" i="5" s="1"/>
  <c r="R48" i="5"/>
  <c r="S48" i="5"/>
  <c r="T48" i="5"/>
  <c r="U48" i="5"/>
  <c r="V48" i="5"/>
  <c r="N49" i="5"/>
  <c r="R49" i="5"/>
  <c r="S49" i="5"/>
  <c r="T49" i="5"/>
  <c r="U49" i="5"/>
  <c r="V49" i="5"/>
  <c r="V43" i="5"/>
  <c r="V44" i="5"/>
  <c r="V45" i="5"/>
  <c r="V46" i="5"/>
  <c r="V47" i="5"/>
  <c r="D43" i="5"/>
  <c r="E43" i="5"/>
  <c r="E48" i="5" s="1"/>
  <c r="F43" i="5"/>
  <c r="G43" i="5"/>
  <c r="H43" i="5"/>
  <c r="I43" i="5"/>
  <c r="J43" i="5"/>
  <c r="K43" i="5"/>
  <c r="L43" i="5"/>
  <c r="M43" i="5"/>
  <c r="N43" i="5"/>
  <c r="O43" i="5"/>
  <c r="P43" i="5"/>
  <c r="Q43" i="5"/>
  <c r="R43" i="5"/>
  <c r="S43" i="5"/>
  <c r="T43" i="5"/>
  <c r="U43" i="5"/>
  <c r="D44" i="5"/>
  <c r="E44" i="5"/>
  <c r="F44" i="5"/>
  <c r="G44" i="5"/>
  <c r="H44" i="5"/>
  <c r="I44" i="5"/>
  <c r="J44" i="5"/>
  <c r="K44" i="5"/>
  <c r="L44" i="5"/>
  <c r="M44" i="5"/>
  <c r="N44" i="5"/>
  <c r="O44" i="5"/>
  <c r="P44" i="5"/>
  <c r="Q44" i="5"/>
  <c r="R44" i="5"/>
  <c r="S44" i="5"/>
  <c r="T44" i="5"/>
  <c r="U44" i="5"/>
  <c r="D45" i="5"/>
  <c r="E45" i="5"/>
  <c r="F45" i="5"/>
  <c r="G45" i="5"/>
  <c r="H45" i="5"/>
  <c r="I45" i="5"/>
  <c r="J45" i="5"/>
  <c r="K45" i="5"/>
  <c r="L45" i="5"/>
  <c r="M45" i="5"/>
  <c r="N45" i="5"/>
  <c r="O45" i="5"/>
  <c r="P45" i="5"/>
  <c r="Q45" i="5"/>
  <c r="R45" i="5"/>
  <c r="S45" i="5"/>
  <c r="T45" i="5"/>
  <c r="U45" i="5"/>
  <c r="D46" i="5"/>
  <c r="E46" i="5"/>
  <c r="F46" i="5"/>
  <c r="G46" i="5"/>
  <c r="H46" i="5"/>
  <c r="I46" i="5"/>
  <c r="J46" i="5"/>
  <c r="K46" i="5"/>
  <c r="L46" i="5"/>
  <c r="M46" i="5"/>
  <c r="N46" i="5"/>
  <c r="O46" i="5"/>
  <c r="P46" i="5"/>
  <c r="Q46" i="5"/>
  <c r="R46" i="5"/>
  <c r="S46" i="5"/>
  <c r="T46" i="5"/>
  <c r="U46" i="5"/>
  <c r="D47" i="5"/>
  <c r="E47" i="5"/>
  <c r="E58" i="5" s="1"/>
  <c r="F47" i="5"/>
  <c r="F48" i="5" s="1"/>
  <c r="G47" i="5"/>
  <c r="H47" i="5"/>
  <c r="I47" i="5"/>
  <c r="J47" i="5"/>
  <c r="K47" i="5"/>
  <c r="L47" i="5"/>
  <c r="M47" i="5"/>
  <c r="N47" i="5"/>
  <c r="O47" i="5"/>
  <c r="P47" i="5"/>
  <c r="Q47" i="5"/>
  <c r="R47" i="5"/>
  <c r="S47" i="5"/>
  <c r="T47" i="5"/>
  <c r="U47" i="5"/>
  <c r="C44" i="5"/>
  <c r="C45" i="5"/>
  <c r="C46" i="5"/>
  <c r="C47" i="5"/>
  <c r="C43" i="5"/>
  <c r="K53" i="5"/>
  <c r="J53" i="5"/>
  <c r="I53" i="5"/>
  <c r="H53" i="5"/>
  <c r="G53" i="5"/>
  <c r="F53" i="5"/>
  <c r="E53" i="5"/>
  <c r="D53" i="5"/>
  <c r="C53" i="5"/>
  <c r="D48" i="5"/>
  <c r="D20" i="5"/>
  <c r="E20" i="5"/>
  <c r="F20" i="5"/>
  <c r="G20" i="5"/>
  <c r="H20" i="5"/>
  <c r="I20" i="5"/>
  <c r="J20" i="5"/>
  <c r="K20" i="5"/>
  <c r="C20" i="5"/>
  <c r="E21" i="5"/>
  <c r="F21" i="5"/>
  <c r="J21" i="5"/>
  <c r="K21" i="5"/>
  <c r="D22" i="5"/>
  <c r="G22" i="5"/>
  <c r="H22" i="5"/>
  <c r="I22" i="5"/>
  <c r="J22" i="5"/>
  <c r="K22" i="5"/>
  <c r="D23" i="5"/>
  <c r="E23" i="5"/>
  <c r="F23" i="5"/>
  <c r="G23" i="5"/>
  <c r="H23" i="5"/>
  <c r="I23" i="5"/>
  <c r="J23" i="5"/>
  <c r="K23" i="5"/>
  <c r="D24" i="5"/>
  <c r="E24" i="5"/>
  <c r="F24" i="5"/>
  <c r="G24" i="5"/>
  <c r="H24" i="5"/>
  <c r="I24" i="5"/>
  <c r="J24" i="5"/>
  <c r="K24" i="5"/>
  <c r="D25" i="5"/>
  <c r="E25" i="5"/>
  <c r="F25" i="5"/>
  <c r="G25" i="5"/>
  <c r="H25" i="5"/>
  <c r="I25" i="5"/>
  <c r="J25" i="5"/>
  <c r="K25" i="5"/>
  <c r="C25" i="5"/>
  <c r="C24" i="5"/>
  <c r="C23" i="5"/>
  <c r="C22" i="5"/>
  <c r="C21" i="5"/>
  <c r="D17" i="5"/>
  <c r="E17" i="5"/>
  <c r="F17" i="5"/>
  <c r="G17" i="5"/>
  <c r="H17" i="5"/>
  <c r="I17" i="5"/>
  <c r="J17" i="5"/>
  <c r="K17" i="5"/>
  <c r="C17" i="5"/>
  <c r="D11" i="5"/>
  <c r="E11" i="5"/>
  <c r="F11" i="5"/>
  <c r="G11" i="5"/>
  <c r="H11" i="5"/>
  <c r="I11" i="5"/>
  <c r="J11" i="5"/>
  <c r="K11" i="5"/>
  <c r="D12" i="5"/>
  <c r="E12" i="5"/>
  <c r="F12" i="5"/>
  <c r="G12" i="5"/>
  <c r="H12" i="5"/>
  <c r="I12" i="5"/>
  <c r="J12" i="5"/>
  <c r="K12" i="5"/>
  <c r="D13" i="5"/>
  <c r="E13" i="5"/>
  <c r="F13" i="5"/>
  <c r="G13" i="5"/>
  <c r="H13" i="5"/>
  <c r="I13" i="5"/>
  <c r="J13" i="5"/>
  <c r="K13" i="5"/>
  <c r="D14" i="5"/>
  <c r="E14" i="5"/>
  <c r="F14" i="5"/>
  <c r="G14" i="5"/>
  <c r="H14" i="5"/>
  <c r="I14" i="5"/>
  <c r="J14" i="5"/>
  <c r="K14" i="5"/>
  <c r="D15" i="5"/>
  <c r="E15" i="5"/>
  <c r="F15" i="5"/>
  <c r="G15" i="5"/>
  <c r="H15" i="5"/>
  <c r="I15" i="5"/>
  <c r="J15" i="5"/>
  <c r="K15" i="5"/>
  <c r="C12" i="5"/>
  <c r="C13" i="5"/>
  <c r="C14" i="5"/>
  <c r="C15" i="5"/>
  <c r="C11" i="5"/>
  <c r="C4" i="5"/>
  <c r="C5" i="5"/>
  <c r="C6" i="5"/>
  <c r="C3" i="5"/>
  <c r="M127" i="10" l="1"/>
  <c r="M123" i="10"/>
  <c r="M117" i="10"/>
  <c r="D127" i="10"/>
  <c r="D123" i="10"/>
  <c r="D126" i="10"/>
  <c r="D124" i="10"/>
  <c r="D125" i="10"/>
  <c r="D128" i="10" s="1"/>
  <c r="M124" i="10"/>
  <c r="M125" i="10"/>
  <c r="C116" i="10"/>
  <c r="C126" i="10" s="1"/>
  <c r="C124" i="10"/>
  <c r="I57" i="10"/>
  <c r="I59" i="10"/>
  <c r="I56" i="10"/>
  <c r="I55" i="10"/>
  <c r="K48" i="10"/>
  <c r="F56" i="10"/>
  <c r="C48" i="10"/>
  <c r="C59" i="10" s="1"/>
  <c r="F16" i="10"/>
  <c r="F17" i="10"/>
  <c r="N56" i="10"/>
  <c r="J57" i="10"/>
  <c r="J60" i="10" s="1"/>
  <c r="F58" i="10"/>
  <c r="L58" i="10"/>
  <c r="J23" i="10"/>
  <c r="L56" i="10"/>
  <c r="S55" i="10"/>
  <c r="O56" i="10"/>
  <c r="O127" i="10"/>
  <c r="O126" i="10"/>
  <c r="O124" i="10"/>
  <c r="L57" i="10"/>
  <c r="I58" i="10"/>
  <c r="I60" i="10" s="1"/>
  <c r="I22" i="10"/>
  <c r="R56" i="10"/>
  <c r="N57" i="10"/>
  <c r="J58" i="10"/>
  <c r="O125" i="10"/>
  <c r="O128" i="10" s="1"/>
  <c r="C21" i="10"/>
  <c r="J22" i="10"/>
  <c r="C56" i="10"/>
  <c r="S56" i="10"/>
  <c r="K58" i="10"/>
  <c r="C25" i="10"/>
  <c r="L55" i="10"/>
  <c r="T57" i="10"/>
  <c r="P58" i="10"/>
  <c r="E57" i="10"/>
  <c r="J56" i="10"/>
  <c r="F57" i="10"/>
  <c r="I24" i="10"/>
  <c r="I25" i="10"/>
  <c r="I26" i="10" s="1"/>
  <c r="I23" i="10"/>
  <c r="U57" i="10"/>
  <c r="K24" i="10"/>
  <c r="K22" i="10"/>
  <c r="K23" i="10"/>
  <c r="K21" i="10"/>
  <c r="K25" i="10"/>
  <c r="K56" i="10"/>
  <c r="I17" i="10"/>
  <c r="M48" i="10"/>
  <c r="M59" i="10" s="1"/>
  <c r="I49" i="10"/>
  <c r="O117" i="10"/>
  <c r="C16" i="10"/>
  <c r="C24" i="10" s="1"/>
  <c r="J17" i="10"/>
  <c r="N48" i="10"/>
  <c r="N59" i="10" s="1"/>
  <c r="J49" i="10"/>
  <c r="D16" i="10"/>
  <c r="D17" i="10" s="1"/>
  <c r="K17" i="10"/>
  <c r="O48" i="10"/>
  <c r="O59" i="10" s="1"/>
  <c r="K49" i="10"/>
  <c r="S54" i="10"/>
  <c r="E16" i="10"/>
  <c r="E24" i="10" s="1"/>
  <c r="P48" i="10"/>
  <c r="P59" i="10" s="1"/>
  <c r="L49" i="10"/>
  <c r="M126" i="10"/>
  <c r="M128" i="10" s="1"/>
  <c r="Q48" i="10"/>
  <c r="Q59" i="10" s="1"/>
  <c r="G16" i="10"/>
  <c r="G17" i="10" s="1"/>
  <c r="R48" i="10"/>
  <c r="R59" i="10" s="1"/>
  <c r="E116" i="10"/>
  <c r="E127" i="10" s="1"/>
  <c r="D117" i="10"/>
  <c r="S48" i="10"/>
  <c r="S59" i="10" s="1"/>
  <c r="F116" i="10"/>
  <c r="F123" i="10" s="1"/>
  <c r="O49" i="10"/>
  <c r="D48" i="10"/>
  <c r="D59" i="10" s="1"/>
  <c r="T48" i="10"/>
  <c r="T59" i="10" s="1"/>
  <c r="P49" i="10"/>
  <c r="G116" i="10"/>
  <c r="G123" i="10" s="1"/>
  <c r="F117" i="10"/>
  <c r="J16" i="10"/>
  <c r="J24" i="10" s="1"/>
  <c r="F22" i="10"/>
  <c r="E48" i="10"/>
  <c r="E59" i="10" s="1"/>
  <c r="U48" i="10"/>
  <c r="U59" i="10" s="1"/>
  <c r="H116" i="10"/>
  <c r="H125" i="10" s="1"/>
  <c r="I116" i="10"/>
  <c r="H16" i="10"/>
  <c r="H22" i="10" s="1"/>
  <c r="G48" i="10"/>
  <c r="G59" i="10" s="1"/>
  <c r="J116" i="10"/>
  <c r="J124" i="10" s="1"/>
  <c r="H48" i="10"/>
  <c r="H59" i="10" s="1"/>
  <c r="K116" i="10"/>
  <c r="K127" i="10" s="1"/>
  <c r="L116" i="10"/>
  <c r="J55" i="10"/>
  <c r="F49" i="10"/>
  <c r="N116" i="10"/>
  <c r="N126" i="10" s="1"/>
  <c r="D125" i="5"/>
  <c r="S117" i="5"/>
  <c r="M125" i="5"/>
  <c r="D124" i="5"/>
  <c r="S116" i="5"/>
  <c r="S127" i="5" s="1"/>
  <c r="Q124" i="5"/>
  <c r="R124" i="5"/>
  <c r="C116" i="5"/>
  <c r="C127" i="5" s="1"/>
  <c r="C124" i="5"/>
  <c r="M117" i="5"/>
  <c r="M126" i="5"/>
  <c r="Q125" i="5"/>
  <c r="F124" i="5"/>
  <c r="R125" i="5"/>
  <c r="N126" i="5"/>
  <c r="L126" i="5"/>
  <c r="E124" i="5"/>
  <c r="C125" i="5"/>
  <c r="E123" i="5"/>
  <c r="K117" i="5"/>
  <c r="O123" i="5"/>
  <c r="C126" i="5"/>
  <c r="S126" i="5"/>
  <c r="R126" i="5"/>
  <c r="P123" i="5"/>
  <c r="H125" i="5"/>
  <c r="D126" i="5"/>
  <c r="K126" i="5"/>
  <c r="Q126" i="5"/>
  <c r="Q123" i="5"/>
  <c r="M124" i="5"/>
  <c r="R123" i="5"/>
  <c r="F126" i="5"/>
  <c r="F125" i="5"/>
  <c r="C123" i="5"/>
  <c r="K125" i="5"/>
  <c r="E125" i="5"/>
  <c r="H122" i="5"/>
  <c r="D123" i="5"/>
  <c r="R117" i="5"/>
  <c r="F123" i="5"/>
  <c r="C117" i="5"/>
  <c r="S124" i="5"/>
  <c r="H116" i="5"/>
  <c r="H127" i="5" s="1"/>
  <c r="D117" i="5"/>
  <c r="I116" i="5"/>
  <c r="I127" i="5" s="1"/>
  <c r="E117" i="5"/>
  <c r="M122" i="5"/>
  <c r="G116" i="5"/>
  <c r="G127" i="5" s="1"/>
  <c r="J116" i="5"/>
  <c r="J127" i="5" s="1"/>
  <c r="F117" i="5"/>
  <c r="E116" i="5"/>
  <c r="E127" i="5" s="1"/>
  <c r="K116" i="5"/>
  <c r="K127" i="5" s="1"/>
  <c r="L116" i="5"/>
  <c r="L127" i="5" s="1"/>
  <c r="M123" i="5"/>
  <c r="O116" i="5"/>
  <c r="O127" i="5" s="1"/>
  <c r="C122" i="5"/>
  <c r="Q122" i="5"/>
  <c r="P116" i="5"/>
  <c r="P127" i="5" s="1"/>
  <c r="N116" i="5"/>
  <c r="N127" i="5" s="1"/>
  <c r="Q117" i="5"/>
  <c r="K48" i="5"/>
  <c r="K57" i="5" s="1"/>
  <c r="G48" i="5"/>
  <c r="G57" i="5" s="1"/>
  <c r="F58" i="5"/>
  <c r="I48" i="5"/>
  <c r="I54" i="5" s="1"/>
  <c r="H48" i="5"/>
  <c r="C48" i="5"/>
  <c r="C57" i="5" s="1"/>
  <c r="C55" i="5"/>
  <c r="C56" i="5"/>
  <c r="D57" i="5"/>
  <c r="E57" i="5"/>
  <c r="E55" i="5"/>
  <c r="J57" i="5"/>
  <c r="F57" i="5"/>
  <c r="F55" i="5"/>
  <c r="D56" i="5"/>
  <c r="K58" i="5"/>
  <c r="K56" i="5"/>
  <c r="G55" i="5"/>
  <c r="E56" i="5"/>
  <c r="C58" i="5"/>
  <c r="F56" i="5"/>
  <c r="D58" i="5"/>
  <c r="J48" i="5"/>
  <c r="J58" i="5" s="1"/>
  <c r="E49" i="5"/>
  <c r="C49" i="5"/>
  <c r="D49" i="5"/>
  <c r="F49" i="5"/>
  <c r="J49" i="5"/>
  <c r="F16" i="5"/>
  <c r="E16" i="5"/>
  <c r="D16" i="5"/>
  <c r="C16" i="5"/>
  <c r="K16" i="5"/>
  <c r="J16" i="5"/>
  <c r="I16" i="5"/>
  <c r="H16" i="5"/>
  <c r="G16" i="5"/>
  <c r="I126" i="10" l="1"/>
  <c r="L126" i="10"/>
  <c r="H117" i="10"/>
  <c r="K126" i="10"/>
  <c r="L125" i="10"/>
  <c r="L128" i="10" s="1"/>
  <c r="C123" i="10"/>
  <c r="C117" i="10"/>
  <c r="J126" i="10"/>
  <c r="J117" i="10"/>
  <c r="F125" i="10"/>
  <c r="N117" i="10"/>
  <c r="F124" i="10"/>
  <c r="J125" i="10"/>
  <c r="J128" i="10" s="1"/>
  <c r="I117" i="10"/>
  <c r="C127" i="10"/>
  <c r="C125" i="10"/>
  <c r="C128" i="10" s="1"/>
  <c r="K60" i="10"/>
  <c r="T49" i="10"/>
  <c r="G49" i="10"/>
  <c r="S57" i="10"/>
  <c r="K59" i="10"/>
  <c r="K55" i="10"/>
  <c r="S58" i="10"/>
  <c r="S60" i="10" s="1"/>
  <c r="N58" i="10"/>
  <c r="N60" i="10" s="1"/>
  <c r="G57" i="10"/>
  <c r="G60" i="10" s="1"/>
  <c r="T56" i="10"/>
  <c r="N49" i="10"/>
  <c r="R58" i="10"/>
  <c r="P57" i="10"/>
  <c r="P60" i="10" s="1"/>
  <c r="H49" i="10"/>
  <c r="O55" i="10"/>
  <c r="H55" i="10"/>
  <c r="U58" i="10"/>
  <c r="U60" i="10" s="1"/>
  <c r="K57" i="10"/>
  <c r="S49" i="10"/>
  <c r="T58" i="10"/>
  <c r="T60" i="10" s="1"/>
  <c r="C58" i="10"/>
  <c r="C49" i="10"/>
  <c r="C57" i="10"/>
  <c r="C55" i="10"/>
  <c r="G23" i="10"/>
  <c r="E17" i="10"/>
  <c r="F24" i="10"/>
  <c r="F25" i="10"/>
  <c r="F26" i="10" s="1"/>
  <c r="F23" i="10"/>
  <c r="F21" i="10"/>
  <c r="C23" i="10"/>
  <c r="C17" i="10"/>
  <c r="C26" i="10"/>
  <c r="H23" i="10"/>
  <c r="J21" i="10"/>
  <c r="E123" i="10"/>
  <c r="H25" i="10"/>
  <c r="E23" i="10"/>
  <c r="E126" i="10"/>
  <c r="O57" i="10"/>
  <c r="U56" i="10"/>
  <c r="G127" i="10"/>
  <c r="G125" i="10"/>
  <c r="J127" i="10"/>
  <c r="G22" i="10"/>
  <c r="G25" i="10"/>
  <c r="G26" i="10" s="1"/>
  <c r="R57" i="10"/>
  <c r="R60" i="10" s="1"/>
  <c r="H123" i="10"/>
  <c r="D57" i="10"/>
  <c r="D49" i="10"/>
  <c r="Q55" i="10"/>
  <c r="R55" i="10"/>
  <c r="E122" i="10"/>
  <c r="H56" i="10"/>
  <c r="M58" i="10"/>
  <c r="G55" i="10"/>
  <c r="M57" i="10"/>
  <c r="E21" i="10"/>
  <c r="U49" i="10"/>
  <c r="J25" i="10"/>
  <c r="J26" i="10" s="1"/>
  <c r="M49" i="10"/>
  <c r="K26" i="10"/>
  <c r="E56" i="10"/>
  <c r="Q58" i="10"/>
  <c r="H24" i="10"/>
  <c r="Q56" i="10"/>
  <c r="K123" i="10"/>
  <c r="D25" i="10"/>
  <c r="N127" i="10"/>
  <c r="N125" i="10"/>
  <c r="N128" i="10" s="1"/>
  <c r="H17" i="10"/>
  <c r="N123" i="10"/>
  <c r="I123" i="10"/>
  <c r="I127" i="10"/>
  <c r="G126" i="10"/>
  <c r="N124" i="10"/>
  <c r="G117" i="10"/>
  <c r="F127" i="10"/>
  <c r="F126" i="10"/>
  <c r="F128" i="10" s="1"/>
  <c r="G124" i="10"/>
  <c r="F60" i="10"/>
  <c r="E124" i="10"/>
  <c r="O58" i="10"/>
  <c r="T55" i="10"/>
  <c r="G24" i="10"/>
  <c r="D56" i="10"/>
  <c r="M56" i="10"/>
  <c r="D23" i="10"/>
  <c r="D21" i="10"/>
  <c r="D22" i="10"/>
  <c r="D24" i="10"/>
  <c r="M55" i="10"/>
  <c r="E25" i="10"/>
  <c r="E26" i="10" s="1"/>
  <c r="E117" i="10"/>
  <c r="E58" i="10"/>
  <c r="E60" i="10" s="1"/>
  <c r="E49" i="10"/>
  <c r="K117" i="10"/>
  <c r="Q49" i="10"/>
  <c r="N55" i="10"/>
  <c r="F122" i="10"/>
  <c r="H57" i="10"/>
  <c r="H58" i="10"/>
  <c r="L60" i="10"/>
  <c r="G58" i="10"/>
  <c r="K125" i="10"/>
  <c r="K128" i="10" s="1"/>
  <c r="I125" i="10"/>
  <c r="I128" i="10" s="1"/>
  <c r="K124" i="10"/>
  <c r="H124" i="10"/>
  <c r="H127" i="10"/>
  <c r="R54" i="10"/>
  <c r="I124" i="10"/>
  <c r="L117" i="10"/>
  <c r="L127" i="10"/>
  <c r="R49" i="10"/>
  <c r="E125" i="10"/>
  <c r="G56" i="10"/>
  <c r="Q57" i="10"/>
  <c r="H126" i="10"/>
  <c r="H128" i="10" s="1"/>
  <c r="P56" i="10"/>
  <c r="L124" i="10"/>
  <c r="D58" i="10"/>
  <c r="J125" i="5"/>
  <c r="N124" i="5"/>
  <c r="E126" i="5"/>
  <c r="P126" i="5"/>
  <c r="H124" i="5"/>
  <c r="J117" i="5"/>
  <c r="L125" i="5"/>
  <c r="P117" i="5"/>
  <c r="S125" i="5"/>
  <c r="H117" i="5"/>
  <c r="P124" i="5"/>
  <c r="O117" i="5"/>
  <c r="N125" i="5"/>
  <c r="L124" i="5"/>
  <c r="G126" i="5"/>
  <c r="N123" i="5"/>
  <c r="N117" i="5"/>
  <c r="I125" i="5"/>
  <c r="L117" i="5"/>
  <c r="O124" i="5"/>
  <c r="H123" i="5"/>
  <c r="G123" i="5"/>
  <c r="I123" i="5"/>
  <c r="G117" i="5"/>
  <c r="N122" i="5"/>
  <c r="I126" i="5"/>
  <c r="J126" i="5"/>
  <c r="P125" i="5"/>
  <c r="O126" i="5"/>
  <c r="O125" i="5"/>
  <c r="O122" i="5"/>
  <c r="E122" i="5"/>
  <c r="J124" i="5"/>
  <c r="G125" i="5"/>
  <c r="G124" i="5"/>
  <c r="I117" i="5"/>
  <c r="H126" i="5"/>
  <c r="I124" i="5"/>
  <c r="K124" i="5"/>
  <c r="K123" i="5"/>
  <c r="I49" i="5"/>
  <c r="H55" i="5"/>
  <c r="H58" i="5"/>
  <c r="H49" i="5"/>
  <c r="K49" i="5"/>
  <c r="H56" i="5"/>
  <c r="I58" i="5"/>
  <c r="G56" i="5"/>
  <c r="I55" i="5"/>
  <c r="G49" i="5"/>
  <c r="G58" i="5"/>
  <c r="K55" i="5"/>
  <c r="H57" i="5"/>
  <c r="J56" i="5"/>
  <c r="I56" i="5"/>
  <c r="I57" i="5"/>
  <c r="J55" i="5"/>
  <c r="J54" i="5"/>
  <c r="H60" i="10" l="1"/>
  <c r="M60" i="10"/>
  <c r="C60" i="10"/>
  <c r="D60" i="10"/>
  <c r="O60" i="10"/>
  <c r="H26" i="10"/>
  <c r="Q60" i="10"/>
  <c r="D26" i="10"/>
  <c r="E128" i="10"/>
  <c r="G128" i="10"/>
</calcChain>
</file>

<file path=xl/sharedStrings.xml><?xml version="1.0" encoding="utf-8"?>
<sst xmlns="http://schemas.openxmlformats.org/spreadsheetml/2006/main" count="2791" uniqueCount="321">
  <si>
    <t>Respondent ID</t>
  </si>
  <si>
    <t>Collector ID</t>
  </si>
  <si>
    <t>Start Date</t>
  </si>
  <si>
    <t>End Date</t>
  </si>
  <si>
    <t>IP Address</t>
  </si>
  <si>
    <t>Email Address</t>
  </si>
  <si>
    <t>First Name</t>
  </si>
  <si>
    <t>Last Name</t>
  </si>
  <si>
    <t>Custom Data 1</t>
  </si>
  <si>
    <t>Klass</t>
  </si>
  <si>
    <t>Palun hinnake järgmisi väiteid skaalal 1-5, kus 5 – nõustun täielikult ja 1 – ei nõustu üldse</t>
  </si>
  <si>
    <t>Palun nimetage kuni kolm Teie jaoks kõige olulisemat õppetööga seotud probleemi, mis kindlasti järgmiste aastate jooksul lahendamist vajavad</t>
  </si>
  <si>
    <t>Palun nimetage kuni kolm Teie jaoks kõige olulisemat koolikeskkonnaga seotud probleemi, mis kindlasti järgmiste aastate jooksul lahendamist vajavad</t>
  </si>
  <si>
    <t>Response</t>
  </si>
  <si>
    <t>Kooli lähedus kodule</t>
  </si>
  <si>
    <t>Mugavad transpordiühendused</t>
  </si>
  <si>
    <t>Õppisin juba eelnevalt Toila Gümnaasiumi põhikooliosas</t>
  </si>
  <si>
    <t>Sõbrad läksid ka Toila Gümnaasiumi</t>
  </si>
  <si>
    <t>Kõrge õppekvaliteet koolis</t>
  </si>
  <si>
    <t>Kooli hea maine</t>
  </si>
  <si>
    <t>Mitmekesised valikuvõimalused koolis</t>
  </si>
  <si>
    <t>Teisi võimalusi gümnaasiumis õppimiseks ei olnud</t>
  </si>
  <si>
    <t>Vanema(te) soovitus</t>
  </si>
  <si>
    <t>Muu põhjus (palun nimetage)</t>
  </si>
  <si>
    <t>Õpilaste ja õpetajate suhted on head</t>
  </si>
  <si>
    <t>Õpilaste omavahelised suhted on head</t>
  </si>
  <si>
    <t>Õpetajad pööravad andekatele õpilastele piisavalt tähelepanu</t>
  </si>
  <si>
    <t>Õpetajad aitavad abivajajaid piisavalt</t>
  </si>
  <si>
    <t>Koolis töötavad pädevad õpetajad</t>
  </si>
  <si>
    <t>Koolis on piisavalt tugispetsialiste (logopeed, psühholoog jt)</t>
  </si>
  <si>
    <t>Koolis on pädevad tugispetsialistid</t>
  </si>
  <si>
    <t>Õpilased saavad tugispetsialistidelt piisavalt toetust</t>
  </si>
  <si>
    <t>Koolis omandatav haridus võimaldab õpilastel tulevikus hästi hakkama saada</t>
  </si>
  <si>
    <t>Õpilased käivad koolis rõõmuga</t>
  </si>
  <si>
    <t>Õpetajad töötavad koolis rõõmuga</t>
  </si>
  <si>
    <t>Õpetajad innustavad õpilasi õppima</t>
  </si>
  <si>
    <t>Õpilaste saavutusi tunnustatakse</t>
  </si>
  <si>
    <t>Olen gümnaasiumiõppe aastatel kogenud koolikiusamist</t>
  </si>
  <si>
    <t>Saan valida endale piisavale erinevaid valikained</t>
  </si>
  <si>
    <t>Õppetöö-väliseid tegevusi (huviringe) on piisavalt</t>
  </si>
  <si>
    <t>Õpilased võtavad oma õppetöö eest ise vastutuse</t>
  </si>
  <si>
    <t>Tunnid on huvitavad</t>
  </si>
  <si>
    <t>Õpilaste koduste tööde hulk on mõistlik</t>
  </si>
  <si>
    <t>Toila Gümnaasium suudab pakkuda võrdväärset haridust ja valikuid riigigümnaasiumitega (nt Jõhvis ja Kohtla-Järvel)</t>
  </si>
  <si>
    <t>Koolis käsitletakse probleeme avatult</t>
  </si>
  <si>
    <t>Kool on hästi juhitud</t>
  </si>
  <si>
    <t>Kooli juhtkond on õpilasi toetav ja innustav</t>
  </si>
  <si>
    <t>Kooli ruumid on puhtad ja korras</t>
  </si>
  <si>
    <t>Koolis on olemas tänapäevased õppetöö vahendid</t>
  </si>
  <si>
    <t>Koolis pakutakse head sööki</t>
  </si>
  <si>
    <t>Piisavalt on ruumi vahetundides aja veetmiseks</t>
  </si>
  <si>
    <t>Kooli väliterritoorium on heas korras</t>
  </si>
  <si>
    <t>Õpilased veedavad piisavalt aega õues</t>
  </si>
  <si>
    <t>Kooli õpetajate ja lapsevanemate suhted on head</t>
  </si>
  <si>
    <t>Õpilasesindus on aktiivne</t>
  </si>
  <si>
    <t>Õpilasesindus suudab mõjutada koolis toimuvat</t>
  </si>
  <si>
    <t>Vajalik info jõuab kõigini õigeaegselt</t>
  </si>
  <si>
    <t>Kooli maine on hea</t>
  </si>
  <si>
    <t>Soovitan meie kooli tööle või õppima tulla</t>
  </si>
  <si>
    <t>Koolil on piisavalt koostööpartnereid ja -projekte</t>
  </si>
  <si>
    <t>Toila Gümnaasium on hea kool</t>
  </si>
  <si>
    <t>146.255.181.201</t>
  </si>
  <si>
    <t>õpin 11. klassis</t>
  </si>
  <si>
    <t>1 - ei nõustu üldse</t>
  </si>
  <si>
    <t>Ei oska vastata</t>
  </si>
  <si>
    <t>5 - nõustun täielikult</t>
  </si>
  <si>
    <t>83.166.58.32</t>
  </si>
  <si>
    <t>õpin 10. klassis</t>
  </si>
  <si>
    <t>Osa õpetajaid ei oska õpetada</t>
  </si>
  <si>
    <t>Valikainete vähesus</t>
  </si>
  <si>
    <t>Õpilaste vähesus</t>
  </si>
  <si>
    <t>Talviti on park ja kooli ümbrus libe</t>
  </si>
  <si>
    <t>87.119.178.245</t>
  </si>
  <si>
    <t>90.190.211.196</t>
  </si>
  <si>
    <t>Oksana</t>
  </si>
  <si>
    <t>Evi</t>
  </si>
  <si>
    <t>-</t>
  </si>
  <si>
    <t>81.90.125.32</t>
  </si>
  <si>
    <t>Õpetada kasulikke asju mida on vaja elus.</t>
  </si>
  <si>
    <t>Teha rohkem huvitavaid tunde, erinevates õppeainetes.</t>
  </si>
  <si>
    <t>Teha tunniplaanid rohkem lihtsamaks.Ehk ühel päeval oleks mitu samat õppeainet järjest</t>
  </si>
  <si>
    <t>halb ventilatsioon ülemistes klassides.</t>
  </si>
  <si>
    <t>Suviti, mõnedes klassiruumides eriti palav.</t>
  </si>
  <si>
    <t>195.80.107.75</t>
  </si>
  <si>
    <t>Ei osja öelda</t>
  </si>
  <si>
    <t>88.196.16.49</t>
  </si>
  <si>
    <t>Õpetajad valivad oma tempo õpetamiseks, ignoreerides õpilaste suudlikkust järgi jõuda.</t>
  </si>
  <si>
    <t xml:space="preserve">Õpetajad on nii kaua õpetanud, et ei tunne enam õpetamisest rõõmu. </t>
  </si>
  <si>
    <t>Õpetajad tegelevad ainult nende lastega, kes aru saavad.</t>
  </si>
  <si>
    <t>Õpilastes on tekitatud tunne, et me peame õppima pigem hinnete jaoks, mitte selle, et me reaalselt teadmisi omandaksime.</t>
  </si>
  <si>
    <t>Õpilasi kutsutakse laiskadeks, kui nad kaasa ei oska rääkida, sest nad ei saa aru</t>
  </si>
  <si>
    <t xml:space="preserve">Mõni õpetaja ei mõista, et see on tema töö meid harida ning meile asjad selgeks teha. </t>
  </si>
  <si>
    <t>37.157.92.186</t>
  </si>
  <si>
    <t>Keemia- ja füüsikaõpetaja</t>
  </si>
  <si>
    <t>Kunstiõpetaja</t>
  </si>
  <si>
    <t>80.66.245.106</t>
  </si>
  <si>
    <t>213.35.241.64</t>
  </si>
  <si>
    <t>olen lõpetanud 12. klassi</t>
  </si>
  <si>
    <t>84.50.157.235</t>
  </si>
  <si>
    <t>Kooli juhtkonna vastutulelikkus õpilaste ideedesae ning palvetesse</t>
  </si>
  <si>
    <t>Tihedam bussigraafik</t>
  </si>
  <si>
    <t>Õpilastele rohkem vabu käsi ürituste korraldamises</t>
  </si>
  <si>
    <t>Õpilaste innukuse soosimine</t>
  </si>
  <si>
    <t>Õpetajate ja õpilaste sujuvam koostöö</t>
  </si>
  <si>
    <t>37.157.115.161</t>
  </si>
  <si>
    <t>46.131.56.134</t>
  </si>
  <si>
    <t>Paremad wcd</t>
  </si>
  <si>
    <t>Paremad pesemisruumid</t>
  </si>
  <si>
    <t>146.255.183.4</t>
  </si>
  <si>
    <t>õpetaja oksana rohkem karjub kui õpetav tundides.</t>
  </si>
  <si>
    <t>Valik kursuste ajal on ainetunnid seega ei saa valik kursuseid võtta.</t>
  </si>
  <si>
    <t>Õpetaja oksana.</t>
  </si>
  <si>
    <t>193.40.227.2</t>
  </si>
  <si>
    <t>LGBT+ teemade puudumine</t>
  </si>
  <si>
    <t>füüsika ja keemiaõpetaja ei seleta klassis asju selgelt/tund on liiga aeglane</t>
  </si>
  <si>
    <t>kõikides klassides pole hüppepalle</t>
  </si>
  <si>
    <t>87.119.179.111</t>
  </si>
  <si>
    <t>õpin 12. klassis</t>
  </si>
  <si>
    <t>Uurimistöö, praktilise töö ja õpilasfirma hindamisjuhend peab saama korda, see pole piisav ja on väga pealiskaudne</t>
  </si>
  <si>
    <t>Koolis saal</t>
  </si>
  <si>
    <t xml:space="preserve">Õpilastel peaks olema rohkem sõnaõigust </t>
  </si>
  <si>
    <t>146.255.180.196</t>
  </si>
  <si>
    <t>146.75.181.23</t>
  </si>
  <si>
    <t>Koolis peaks rohkem harima vaimsest tervisest</t>
  </si>
  <si>
    <t>Puudlik rahatarkuse õpe</t>
  </si>
  <si>
    <t>Rohkem tänapäevasemaid huviringe, mis noored kokku tooks.</t>
  </si>
  <si>
    <t>90.190.210.149</t>
  </si>
  <si>
    <t>Järelvastamine</t>
  </si>
  <si>
    <t>Tunniplaan</t>
  </si>
  <si>
    <t xml:space="preserve">Info ei jōua ōigeaegselt. </t>
  </si>
  <si>
    <t xml:space="preserve">Wc puudub seep ja kättepaber. </t>
  </si>
  <si>
    <t xml:space="preserve">Seoses kättepaberi puudumisega kasutakse wc paberit, mille tōttu tihti pole ka wc paberid. </t>
  </si>
  <si>
    <t>wc paberi puudumine</t>
  </si>
  <si>
    <t>seebi puudumine</t>
  </si>
  <si>
    <t>liiga kallis kakao</t>
  </si>
  <si>
    <t>90.190.214.62</t>
  </si>
  <si>
    <t xml:space="preserve">eesti keelne </t>
  </si>
  <si>
    <t>Koolibussis on nooremate klassidega probleeme</t>
  </si>
  <si>
    <t>talvel on koolimägi jääs ja hooldamata</t>
  </si>
  <si>
    <t>88.196.17.223</t>
  </si>
  <si>
    <t>Rohkem võiks olla ainete lõimumist efektiivsemaks õppimiseks</t>
  </si>
  <si>
    <t>Korrigeerida uurimis-ja praktilise töö juhendit kooli kodulehel ning lisada eraldi dokument õpilasfirma kohta.</t>
  </si>
  <si>
    <t>Kuiva teooria asemel pakkuda praktilisi võimalusi nt keemias, füüsikas...mingid õppdkäigud.</t>
  </si>
  <si>
    <t>Saali renoveerida või luua eraldi hoone aktusteks</t>
  </si>
  <si>
    <t>Muuta ära see, et õues ei tohi enam aktuseid toimuda</t>
  </si>
  <si>
    <t>Riietusruumid ja duširuumid on kehvas seisus</t>
  </si>
  <si>
    <t>88.196.18.35</t>
  </si>
  <si>
    <t>213.35.184.210</t>
  </si>
  <si>
    <t>91.129.99.134</t>
  </si>
  <si>
    <t>Õpetaja Kaire Jõe korjab ära telefonid</t>
  </si>
  <si>
    <t>Riietusruumides puudub värske õhk</t>
  </si>
  <si>
    <t>Kooli bussijaamas sõidetakse post pidevalt pikali</t>
  </si>
  <si>
    <t>Kolmandat korrust köetakse talvel liigselt</t>
  </si>
  <si>
    <t>176.46.73.108</t>
  </si>
  <si>
    <t>Vananenud õpetamis viisid</t>
  </si>
  <si>
    <t>vananenud õpetajad</t>
  </si>
  <si>
    <t>koormus</t>
  </si>
  <si>
    <t>Riietusruumid ei ole kooras</t>
  </si>
  <si>
    <t>87.119.186.74</t>
  </si>
  <si>
    <t>Oksana Višnevskaja</t>
  </si>
  <si>
    <t>Puudulik kaamerate süsteem</t>
  </si>
  <si>
    <t>85.253.27.178</t>
  </si>
  <si>
    <t>Võõrkeele õpe vajab parandust, sest väga paljud õpilased ei saa saksa või vene keelt selgeks.</t>
  </si>
  <si>
    <t>Õpe mõndades tundides, näiteks ajalugu, võiks olla tõsisem.</t>
  </si>
  <si>
    <t>Mõndade ainete õpetamis meetod.</t>
  </si>
  <si>
    <t>85.29.215.212</t>
  </si>
  <si>
    <t>Õpetajad annavad liiga palju kodutööd</t>
  </si>
  <si>
    <t>193.40.13.173</t>
  </si>
  <si>
    <t>213.219.98.122</t>
  </si>
  <si>
    <t>Pädevate õpetajate olemasolu.</t>
  </si>
  <si>
    <t>Valikainete hulk ja sisu (mitte vaid valikaine aine pärast vaid et see oleks võimalikult hästi edasi antud).</t>
  </si>
  <si>
    <t>Kooli füüsiline õpikeskkond vajab kaasajastamist.</t>
  </si>
  <si>
    <t>Klassides on puudus värskest õhust.</t>
  </si>
  <si>
    <t>Füüsiline õpikeskkond vajab uuendamist, klassiruume kohandada uue mööbli ja tehniliste võimalustega.</t>
  </si>
  <si>
    <t>Avatud ruume ja vaba aja veetmise võimalusi peaks rohkem olema.</t>
  </si>
  <si>
    <t>146.255.182.153</t>
  </si>
  <si>
    <t>Sõprade soovitus</t>
  </si>
  <si>
    <t xml:space="preserve">12. klassi peal on liiga palju üritusi, mis segavad õppimis protsessi </t>
  </si>
  <si>
    <t xml:space="preserve">Liiga palju tähelepanu õppeainetele, milles ei tule eksameid </t>
  </si>
  <si>
    <t>81.90.124.42</t>
  </si>
  <si>
    <t>tund ei ole loeng, seega slidedelt info maha kirjutamine ei ole jätkusuutlik õppimine. Kahjuks nii osades õppeainetes on, see vajaks muutust. Tunnis võiks tekkida ka arutelu ja nii, et õpilased peaks kaasa mõtlema.</t>
  </si>
  <si>
    <t>kooli mägi on ohtlik - bussiliiklus, koolilapsed, autod</t>
  </si>
  <si>
    <t>riietusruumid/pesuruumid vajaksid korrastust</t>
  </si>
  <si>
    <t>Wc-s võiks paberit olla</t>
  </si>
  <si>
    <t>193.40.25.252</t>
  </si>
  <si>
    <t>213.168.14.191</t>
  </si>
  <si>
    <t>37.157.89.226</t>
  </si>
  <si>
    <t>Miks asusite õppima Toila Gümnaasiumi gümnaasiumiastmes?</t>
  </si>
  <si>
    <t>Hinnangud õppe- ja kasvatustööle</t>
  </si>
  <si>
    <t>Hinnangud koolikeskkonnale</t>
  </si>
  <si>
    <t>ÕPILASED</t>
  </si>
  <si>
    <t>Muu kooli valiku põhjus (palun nimetage)</t>
  </si>
  <si>
    <t>Vastajaid</t>
  </si>
  <si>
    <t>Õppisin juba eelnevalt TG põhikooliosas</t>
  </si>
  <si>
    <t>Ei oska öelda</t>
  </si>
  <si>
    <t>1 – ei nõustu üldse</t>
  </si>
  <si>
    <t xml:space="preserve"> 5 – nõustun täielikult</t>
  </si>
  <si>
    <t>Kokku</t>
  </si>
  <si>
    <t>Keskmine</t>
  </si>
  <si>
    <t>Minu lapse klass</t>
  </si>
  <si>
    <t>Õppis juba eelnevalt Toila Gümnaasiumi põhikooliosas</t>
  </si>
  <si>
    <t>Personaalsem tähelepanu</t>
  </si>
  <si>
    <t>Turvaline õpikeskkond</t>
  </si>
  <si>
    <t>Minu laps on gümnaasiumiõppe aastatel kogenud koolikiusamist</t>
  </si>
  <si>
    <t>Õpilane saab valida endale piisavale erinevaid valikained</t>
  </si>
  <si>
    <t>Lapsevanemad teavad, mis koolis toimub</t>
  </si>
  <si>
    <t>Lapsevanemad hindavad õpetajate tööd</t>
  </si>
  <si>
    <t>Kooli hoolekogu on aktiivne</t>
  </si>
  <si>
    <t>Hoolekogu suudab mõjutada koolis toimuvat</t>
  </si>
  <si>
    <t>Soovitan kooli tööle või õppima tulla</t>
  </si>
  <si>
    <t>91.129.105.95</t>
  </si>
  <si>
    <t>õpib11. klassis</t>
  </si>
  <si>
    <t>Gümnaasiumiastmes on vähe valikaineid ja nad ei ole seotud terviklikuks mooduliks, samuti on neid keeruline tunniplaani sobitada.</t>
  </si>
  <si>
    <t>Ei tunne, et kool lastevanemaid kaasaks.</t>
  </si>
  <si>
    <t xml:space="preserve">Nõudlikkus õpetajate pädevuse suhtes peaks olema suurem (ei pea silmas ainult pädevust paberil) </t>
  </si>
  <si>
    <t>Koolimaja füüsiline keskkond on ajale jalgu jäänud.</t>
  </si>
  <si>
    <t>46.131.53.201</t>
  </si>
  <si>
    <t>Keemia-ja füüsika õpetamise taseme tõstmine</t>
  </si>
  <si>
    <t>Vene keele asemel mõni muu valik</t>
  </si>
  <si>
    <t>Rohkem kaasaegseid võimalusi (nt istumispallid rohkematesse klassidesse)</t>
  </si>
  <si>
    <t>Sallivuse ja toetuse suurendamine erisuste osas</t>
  </si>
  <si>
    <t>194.150.65.40</t>
  </si>
  <si>
    <t>Pädevate õpetajate leidmine eriti kriitiline inglise keele tase.</t>
  </si>
  <si>
    <t>Õpetajate poolne kiusamine võiks lõppeda</t>
  </si>
  <si>
    <t>Õpetajad peaksid kinni pidama konfidentsiaalsusest ja mitte klassi ees arutama personaalseid hindeid</t>
  </si>
  <si>
    <t>84.50.49.224</t>
  </si>
  <si>
    <t>õpib 10. klassis</t>
  </si>
  <si>
    <t>176.46.72.60</t>
  </si>
  <si>
    <t>46.131.40.189</t>
  </si>
  <si>
    <t>õpib 12. klassis</t>
  </si>
  <si>
    <t>90.190.132.208</t>
  </si>
  <si>
    <t>on lõpetanud 12. klassi</t>
  </si>
  <si>
    <t xml:space="preserve">Tugevam matemaatika </t>
  </si>
  <si>
    <t>Tihedam labori kasutamine</t>
  </si>
  <si>
    <t>87.119.179.222</t>
  </si>
  <si>
    <t>Reaalainete ja tehnoloogia ôpetajate vajadus. Just keemia, füüsika.</t>
  </si>
  <si>
    <t>Tihedam koostöö kôrgkoolidega (nt TalTech, kood/jôhvi, TÜ vôi EMÜ) valikkursuste, täiendôppe raames.</t>
  </si>
  <si>
    <t xml:space="preserve">Ôppekeskkonna ja -vahendite moderniseerimine. </t>
  </si>
  <si>
    <t>Koolikapid on liiga väikesed. Ei mahu korralikult ôppevahendid ära.</t>
  </si>
  <si>
    <t>Uuendusliku digi- ja tehnoloogia keskkonna loomine.</t>
  </si>
  <si>
    <t>87.119.179.227</t>
  </si>
  <si>
    <t>Valikainete valik laiem</t>
  </si>
  <si>
    <t>Vene keel kohustuslikuks</t>
  </si>
  <si>
    <t>Praktilist tööd rohkem</t>
  </si>
  <si>
    <t>Ruumide värskendamine</t>
  </si>
  <si>
    <t>Noored kooli</t>
  </si>
  <si>
    <t>Aktiivõpet, õuesõpet rohkem</t>
  </si>
  <si>
    <t>213.35.134.89</t>
  </si>
  <si>
    <t>Suurendada matemaatika, füüsika ja keemia tundi arvu</t>
  </si>
  <si>
    <t>Vähendada muusikatundide arvu</t>
  </si>
  <si>
    <t>Uurimistöös kasutada teadmisi mõnedes ainetes, näiteks matemaatika,keemia ja bioloogia</t>
  </si>
  <si>
    <t>194.204.33.28</t>
  </si>
  <si>
    <t>Pädevaid ja heatahtlikuid õpetajad on vähe</t>
  </si>
  <si>
    <t>Vilets valikainete valik</t>
  </si>
  <si>
    <t>Liiga vähe õpilasi - võrdlust vähe</t>
  </si>
  <si>
    <t>Õpetajad ebasõbralikud (mitte kõik)</t>
  </si>
  <si>
    <t>Koostöö kehv</t>
  </si>
  <si>
    <t>Kiusamine</t>
  </si>
  <si>
    <t>88.196.18.139</t>
  </si>
  <si>
    <t>85.29.220.151</t>
  </si>
  <si>
    <t>91.129.107.111</t>
  </si>
  <si>
    <t>Eestikeelne õppekeskkond. Suured riigigümnaasiumid seda ei paku.</t>
  </si>
  <si>
    <t>Eestikeelne ja -meelne gümn osa peab jätkuma</t>
  </si>
  <si>
    <t>Gümn osas peab olema täiskohaga eesti k õpetaja</t>
  </si>
  <si>
    <t>Loodusainetes rohkem praktikume.</t>
  </si>
  <si>
    <t>Puudub aula</t>
  </si>
  <si>
    <t>kaasaegsemad õppematerjalid ja vahendid</t>
  </si>
  <si>
    <t>rohkem valikaineid</t>
  </si>
  <si>
    <t>ajaga kaasas käivad õpetajad</t>
  </si>
  <si>
    <t>koolitoit</t>
  </si>
  <si>
    <t>klassiruumide sisustus- lauad/toolid</t>
  </si>
  <si>
    <t>eestikeelne keelekeskkond</t>
  </si>
  <si>
    <t>85.253.181.92</t>
  </si>
  <si>
    <t>80.235.95.188</t>
  </si>
  <si>
    <t>194.106.101.84</t>
  </si>
  <si>
    <t>Autojuhilubade kursuste efektiivsus</t>
  </si>
  <si>
    <t>Rohkem valikkursuseid</t>
  </si>
  <si>
    <t>Võimalus valida gümnaasiumis ise võõrkeelerühma ja - taset</t>
  </si>
  <si>
    <t>Individuaalse lähenemise arendamine.</t>
  </si>
  <si>
    <t>Konstruktiivne tagasiside, positiivne toetav suhtumine.</t>
  </si>
  <si>
    <t xml:space="preserve">. </t>
  </si>
  <si>
    <t>Viisakusreeglite tundmine</t>
  </si>
  <si>
    <t>Nutiseadmete kasutamine väljaspool õppetööd</t>
  </si>
  <si>
    <t>Kord koolibussis.</t>
  </si>
  <si>
    <t>193.40.227.14</t>
  </si>
  <si>
    <t>88.196.16.235</t>
  </si>
  <si>
    <t>88.196.19.33</t>
  </si>
  <si>
    <t>Tuua valda noori õpetajaid ja anda neile tasuta elamispind valla poolt</t>
  </si>
  <si>
    <t xml:space="preserve">Toila gümnaasiumis võiks olla mõni keel hispaania, rootsi, soome valida </t>
  </si>
  <si>
    <t>Mentorlus võiks töötada et vanemad õpilased saaksid noorematele reaalainetes toeks olla just reaalainetes</t>
  </si>
  <si>
    <t>Laps on kurtnud et külm on klassis</t>
  </si>
  <si>
    <t>Peale tunde võiks olla koht kus saavad õppida ka suuremad lapsed</t>
  </si>
  <si>
    <t>Hügieen on oluline et oleks soe vesi ja seep ja korralikud wc ja enne sööki kätepesu</t>
  </si>
  <si>
    <t>146.255.181.215</t>
  </si>
  <si>
    <t>195.250.161.197</t>
  </si>
  <si>
    <t>195.80.106.137</t>
  </si>
  <si>
    <t>Valikaineid rohkem</t>
  </si>
  <si>
    <t>Tugispetsialiste rohkem</t>
  </si>
  <si>
    <t>Väiksemad klassid</t>
  </si>
  <si>
    <t>217.159.202.100</t>
  </si>
  <si>
    <t>87.119.178.126</t>
  </si>
  <si>
    <t>46.131.35.236</t>
  </si>
  <si>
    <t>Pädev keemia ja füüsika õpetaja</t>
  </si>
  <si>
    <t>Saksa keele õpetaja suhtlusviis õpilastega</t>
  </si>
  <si>
    <t>Valikained mitmekesisemaks</t>
  </si>
  <si>
    <t>80.235.95.105</t>
  </si>
  <si>
    <t>Inglise keele õppe kvaliteedi tõstmine</t>
  </si>
  <si>
    <t>91.129.106.79</t>
  </si>
  <si>
    <t>Matemaatika parem õpetamine</t>
  </si>
  <si>
    <t>Matemaatika personaalne õpetamine,kui laps ei saa aru</t>
  </si>
  <si>
    <t>Matemaatika</t>
  </si>
  <si>
    <t>VANEMAD</t>
  </si>
  <si>
    <t>Miks asus minu laps õppima Toila Gümnaasiumi gümnaasiumiastmes?</t>
  </si>
  <si>
    <t>Nõustun</t>
  </si>
  <si>
    <t>Hinnangud õppetööle</t>
  </si>
  <si>
    <t>Väide</t>
  </si>
  <si>
    <t>õpib 11. klassis</t>
  </si>
  <si>
    <t>Vanemad</t>
  </si>
  <si>
    <t>Õpilased</t>
  </si>
  <si>
    <t>TG valiku põhjused</t>
  </si>
  <si>
    <t>TG suudab pakkuda võrdväärset haridust ja valikuid riigigümnaasiumitega (nt Jõhvis ja Kohtla-Järvel)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</si>
</sst>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hh:mm:ss"/>
  </numFmts>
  <fonts count="9" x14ac:knownFonts="1">
    <font>
      <sz val="11"/>
      <color theme="1"/>
      <name val="Calibri"/>
      <family val="2"/>
      <scheme val="minor"/>
    </font>
    <font>
      <sz val="11"/>
      <color rgb="FF333333"/>
      <name val="Arial"/>
    </font>
    <font>
      <sz val="11"/>
      <color theme="1"/>
      <name val="Calibri"/>
      <family val="2"/>
      <scheme val="minor"/>
    </font>
    <font>
      <b/>
      <sz val="8"/>
      <color theme="1"/>
      <name val="Amasis MT Pro Light"/>
      <family val="1"/>
      <charset val="186"/>
    </font>
    <font>
      <sz val="8"/>
      <color theme="1"/>
      <name val="Amasis MT Pro Light"/>
      <family val="1"/>
      <charset val="186"/>
    </font>
    <font>
      <sz val="11"/>
      <color rgb="FF333333"/>
      <name val="Arial"/>
      <family val="2"/>
      <charset val="186"/>
    </font>
    <font>
      <b/>
      <i/>
      <sz val="8"/>
      <color theme="1"/>
      <name val="Amasis MT Pro Light"/>
      <family val="1"/>
      <charset val="186"/>
    </font>
    <font>
      <b/>
      <sz val="7"/>
      <color theme="1"/>
      <name val="Amasis MT Pro Light"/>
      <family val="1"/>
      <charset val="186"/>
    </font>
    <font>
      <sz val="7"/>
      <color theme="1"/>
      <name val="Amasis MT Pro Light"/>
      <family val="1"/>
      <charset val="186"/>
    </font>
  </fonts>
  <fills count="7">
    <fill>
      <patternFill patternType="none"/>
    </fill>
    <fill>
      <patternFill patternType="gray125"/>
    </fill>
    <fill>
      <patternFill patternType="solid">
        <fgColor rgb="FFEAEAE8"/>
      </patternFill>
    </fill>
    <fill>
      <patternFill patternType="solid">
        <fgColor theme="9" tint="0.59999389629810485"/>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theme="4"/>
        <bgColor indexed="64"/>
      </patternFill>
    </fill>
  </fills>
  <borders count="9">
    <border>
      <left/>
      <right/>
      <top/>
      <bottom/>
      <diagonal/>
    </border>
    <border>
      <left style="thin">
        <color rgb="FFA6A6A6"/>
      </left>
      <right style="thin">
        <color rgb="FFA6A6A6"/>
      </right>
      <top style="thin">
        <color rgb="FFA6A6A6"/>
      </top>
      <bottom style="thin">
        <color rgb="FFA6A6A6"/>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2">
    <xf numFmtId="0" fontId="0" fillId="0" borderId="0"/>
    <xf numFmtId="9" fontId="2" fillId="0" borderId="0" applyFont="0" applyFill="0" applyBorder="0" applyAlignment="0" applyProtection="0"/>
  </cellStyleXfs>
  <cellXfs count="45">
    <xf numFmtId="0" fontId="0" fillId="0" borderId="0" xfId="0"/>
    <xf numFmtId="164" fontId="0" fillId="0" borderId="0" xfId="0" applyNumberFormat="1"/>
    <xf numFmtId="0" fontId="1" fillId="2" borderId="1" xfId="0" applyFont="1" applyFill="1" applyBorder="1"/>
    <xf numFmtId="0" fontId="3" fillId="0" borderId="2" xfId="0" applyFont="1" applyBorder="1"/>
    <xf numFmtId="0" fontId="4" fillId="0" borderId="0" xfId="0" applyFont="1"/>
    <xf numFmtId="0" fontId="4" fillId="0" borderId="0" xfId="0" applyFont="1" applyAlignment="1">
      <alignment vertical="top"/>
    </xf>
    <xf numFmtId="0" fontId="3" fillId="0" borderId="2" xfId="0" applyFont="1" applyBorder="1" applyAlignment="1">
      <alignment vertical="top" wrapText="1"/>
    </xf>
    <xf numFmtId="0" fontId="1" fillId="3" borderId="1" xfId="0" applyFont="1" applyFill="1" applyBorder="1"/>
    <xf numFmtId="0" fontId="1" fillId="4" borderId="1" xfId="0" applyFont="1" applyFill="1" applyBorder="1"/>
    <xf numFmtId="0" fontId="1" fillId="5" borderId="1" xfId="0" applyFont="1" applyFill="1" applyBorder="1"/>
    <xf numFmtId="0" fontId="3" fillId="0" borderId="0" xfId="0" applyFont="1"/>
    <xf numFmtId="0" fontId="1" fillId="6" borderId="1" xfId="0" applyFont="1" applyFill="1" applyBorder="1"/>
    <xf numFmtId="0" fontId="4" fillId="0" borderId="2" xfId="0" applyFont="1" applyBorder="1"/>
    <xf numFmtId="0" fontId="5" fillId="3" borderId="1" xfId="0" applyFont="1" applyFill="1" applyBorder="1"/>
    <xf numFmtId="0" fontId="4" fillId="0" borderId="0" xfId="0" applyFont="1" applyAlignment="1">
      <alignment horizontal="right"/>
    </xf>
    <xf numFmtId="2" fontId="3" fillId="0" borderId="0" xfId="0" applyNumberFormat="1" applyFont="1"/>
    <xf numFmtId="9" fontId="4" fillId="0" borderId="0" xfId="1" applyFont="1"/>
    <xf numFmtId="2" fontId="4" fillId="0" borderId="0" xfId="0" applyNumberFormat="1" applyFont="1"/>
    <xf numFmtId="0" fontId="6" fillId="0" borderId="0" xfId="0" applyFont="1"/>
    <xf numFmtId="9" fontId="6" fillId="0" borderId="0" xfId="1" applyFont="1"/>
    <xf numFmtId="9" fontId="4" fillId="0" borderId="0" xfId="0" applyNumberFormat="1" applyFont="1"/>
    <xf numFmtId="0" fontId="4" fillId="0" borderId="2" xfId="0" applyFont="1" applyBorder="1" applyAlignment="1">
      <alignment horizontal="right"/>
    </xf>
    <xf numFmtId="9" fontId="4" fillId="0" borderId="2" xfId="1" applyFont="1" applyBorder="1"/>
    <xf numFmtId="0" fontId="7" fillId="0" borderId="3" xfId="0" applyFont="1" applyBorder="1" applyAlignment="1">
      <alignment horizontal="center" vertical="top" wrapText="1"/>
    </xf>
    <xf numFmtId="0" fontId="7" fillId="0" borderId="5" xfId="0" applyFont="1" applyBorder="1" applyAlignment="1">
      <alignment horizontal="center" vertical="top" wrapText="1"/>
    </xf>
    <xf numFmtId="0" fontId="8" fillId="0" borderId="0" xfId="0" applyFont="1" applyAlignment="1">
      <alignment vertical="top" wrapText="1"/>
    </xf>
    <xf numFmtId="0" fontId="7" fillId="0" borderId="3" xfId="0" applyFont="1" applyBorder="1" applyAlignment="1">
      <alignment vertical="top" wrapText="1"/>
    </xf>
    <xf numFmtId="0" fontId="7" fillId="0" borderId="5" xfId="0" applyFont="1" applyBorder="1" applyAlignment="1">
      <alignment vertical="top" wrapText="1"/>
    </xf>
    <xf numFmtId="0" fontId="8" fillId="0" borderId="4" xfId="0" applyFont="1" applyBorder="1" applyAlignment="1">
      <alignment vertical="top" wrapText="1"/>
    </xf>
    <xf numFmtId="2" fontId="8" fillId="0" borderId="4" xfId="0" applyNumberFormat="1" applyFont="1" applyBorder="1" applyAlignment="1">
      <alignment vertical="top" wrapText="1"/>
    </xf>
    <xf numFmtId="9" fontId="8" fillId="0" borderId="4" xfId="1" applyFont="1" applyBorder="1" applyAlignment="1">
      <alignment vertical="top" wrapText="1"/>
    </xf>
    <xf numFmtId="0" fontId="8" fillId="0" borderId="6" xfId="0" applyFont="1" applyBorder="1" applyAlignment="1">
      <alignment vertical="top" wrapText="1"/>
    </xf>
    <xf numFmtId="2" fontId="8" fillId="0" borderId="0" xfId="0" applyNumberFormat="1" applyFont="1" applyAlignment="1">
      <alignment vertical="top" wrapText="1"/>
    </xf>
    <xf numFmtId="9" fontId="8" fillId="0" borderId="0" xfId="1" applyFont="1" applyBorder="1" applyAlignment="1">
      <alignment vertical="top" wrapText="1"/>
    </xf>
    <xf numFmtId="0" fontId="8" fillId="0" borderId="7" xfId="0" applyFont="1" applyBorder="1" applyAlignment="1">
      <alignment vertical="top" wrapText="1"/>
    </xf>
    <xf numFmtId="0" fontId="8" fillId="0" borderId="2" xfId="0" applyFont="1" applyBorder="1" applyAlignment="1">
      <alignment vertical="top" wrapText="1"/>
    </xf>
    <xf numFmtId="0" fontId="8" fillId="0" borderId="8" xfId="0" applyFont="1" applyBorder="1" applyAlignment="1">
      <alignment vertical="top" wrapText="1"/>
    </xf>
    <xf numFmtId="2" fontId="8" fillId="0" borderId="2" xfId="0" applyNumberFormat="1" applyFont="1" applyBorder="1" applyAlignment="1">
      <alignment vertical="top" wrapText="1"/>
    </xf>
    <xf numFmtId="9" fontId="8" fillId="0" borderId="2" xfId="1" applyFont="1" applyBorder="1" applyAlignment="1">
      <alignment vertical="top" wrapText="1"/>
    </xf>
    <xf numFmtId="0" fontId="7" fillId="0" borderId="2" xfId="0" applyFont="1" applyBorder="1" applyAlignment="1">
      <alignment vertical="top" wrapText="1"/>
    </xf>
    <xf numFmtId="0" fontId="7" fillId="0" borderId="8" xfId="0" applyFont="1" applyBorder="1" applyAlignment="1">
      <alignment vertical="top" wrapText="1"/>
    </xf>
    <xf numFmtId="0" fontId="8" fillId="5" borderId="0" xfId="0" applyFont="1" applyFill="1" applyAlignment="1">
      <alignment vertical="top" wrapText="1"/>
    </xf>
    <xf numFmtId="2" fontId="8" fillId="5" borderId="0" xfId="0" applyNumberFormat="1" applyFont="1" applyFill="1" applyAlignment="1">
      <alignment vertical="top" wrapText="1"/>
    </xf>
    <xf numFmtId="9" fontId="8" fillId="5" borderId="0" xfId="1" applyFont="1" applyFill="1" applyBorder="1" applyAlignment="1">
      <alignment vertical="top" wrapText="1"/>
    </xf>
    <xf numFmtId="0" fontId="8" fillId="5" borderId="7" xfId="0" applyFont="1" applyFill="1" applyBorder="1" applyAlignment="1">
      <alignment vertical="top" wrapText="1"/>
    </xf>
  </cellXfs>
  <cellStyles count="2">
    <cellStyle name="Normaallaad" xfId="0" builtinId="0"/>
    <cellStyle name="Prots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t-E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Tulemused_Õ!$B$21</c:f>
              <c:strCache>
                <c:ptCount val="1"/>
                <c:pt idx="0">
                  <c:v>1 – ei nõustu üldse</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masis MT Pro Light" panose="02040304050005020304" pitchFamily="18" charset="-70"/>
                    <a:ea typeface="+mn-ea"/>
                    <a:cs typeface="+mn-cs"/>
                  </a:defRPr>
                </a:pPr>
                <a:endParaRPr lang="et-E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Tulemused_Õ!$C$10:$K$10</c:f>
              <c:strCache>
                <c:ptCount val="9"/>
                <c:pt idx="0">
                  <c:v>Kooli lähedus kodule</c:v>
                </c:pt>
                <c:pt idx="1">
                  <c:v>Mugavad transpordiühendused</c:v>
                </c:pt>
                <c:pt idx="2">
                  <c:v>Õppisin juba eelnevalt TG põhikooliosas</c:v>
                </c:pt>
                <c:pt idx="3">
                  <c:v>Sõbrad läksid ka Toila Gümnaasiumi</c:v>
                </c:pt>
                <c:pt idx="4">
                  <c:v>Kõrge õppekvaliteet koolis</c:v>
                </c:pt>
                <c:pt idx="5">
                  <c:v>Kooli hea maine</c:v>
                </c:pt>
                <c:pt idx="6">
                  <c:v>Mitmekesised valikuvõimalused koolis</c:v>
                </c:pt>
                <c:pt idx="7">
                  <c:v>Teisi võimalusi gümnaasiumis õppimiseks ei olnud</c:v>
                </c:pt>
                <c:pt idx="8">
                  <c:v>Vanema(te) soovitus</c:v>
                </c:pt>
              </c:strCache>
            </c:strRef>
          </c:cat>
          <c:val>
            <c:numRef>
              <c:f>Tulemused_Õ!$C$21:$K$21</c:f>
              <c:numCache>
                <c:formatCode>0%</c:formatCode>
                <c:ptCount val="9"/>
                <c:pt idx="0">
                  <c:v>0.15625</c:v>
                </c:pt>
                <c:pt idx="2">
                  <c:v>0.15625</c:v>
                </c:pt>
                <c:pt idx="3">
                  <c:v>0.15625</c:v>
                </c:pt>
                <c:pt idx="7">
                  <c:v>0.34375</c:v>
                </c:pt>
                <c:pt idx="8">
                  <c:v>0.15625</c:v>
                </c:pt>
              </c:numCache>
            </c:numRef>
          </c:val>
          <c:extLst>
            <c:ext xmlns:c16="http://schemas.microsoft.com/office/drawing/2014/chart" uri="{C3380CC4-5D6E-409C-BE32-E72D297353CC}">
              <c16:uniqueId val="{00000000-A830-4354-A9FC-5EC99EFA679A}"/>
            </c:ext>
          </c:extLst>
        </c:ser>
        <c:ser>
          <c:idx val="1"/>
          <c:order val="1"/>
          <c:tx>
            <c:strRef>
              <c:f>Tulemused_Õ!$B$22</c:f>
              <c:strCache>
                <c:ptCount val="1"/>
                <c:pt idx="0">
                  <c:v>2</c:v>
                </c:pt>
              </c:strCache>
            </c:strRef>
          </c:tx>
          <c:spPr>
            <a:solidFill>
              <a:schemeClr val="accent6">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masis MT Pro Light" panose="02040304050005020304" pitchFamily="18" charset="-70"/>
                    <a:ea typeface="+mn-ea"/>
                    <a:cs typeface="+mn-cs"/>
                  </a:defRPr>
                </a:pPr>
                <a:endParaRPr lang="et-E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Tulemused_Õ!$C$10:$K$10</c:f>
              <c:strCache>
                <c:ptCount val="9"/>
                <c:pt idx="0">
                  <c:v>Kooli lähedus kodule</c:v>
                </c:pt>
                <c:pt idx="1">
                  <c:v>Mugavad transpordiühendused</c:v>
                </c:pt>
                <c:pt idx="2">
                  <c:v>Õppisin juba eelnevalt TG põhikooliosas</c:v>
                </c:pt>
                <c:pt idx="3">
                  <c:v>Sõbrad läksid ka Toila Gümnaasiumi</c:v>
                </c:pt>
                <c:pt idx="4">
                  <c:v>Kõrge õppekvaliteet koolis</c:v>
                </c:pt>
                <c:pt idx="5">
                  <c:v>Kooli hea maine</c:v>
                </c:pt>
                <c:pt idx="6">
                  <c:v>Mitmekesised valikuvõimalused koolis</c:v>
                </c:pt>
                <c:pt idx="7">
                  <c:v>Teisi võimalusi gümnaasiumis õppimiseks ei olnud</c:v>
                </c:pt>
                <c:pt idx="8">
                  <c:v>Vanema(te) soovitus</c:v>
                </c:pt>
              </c:strCache>
            </c:strRef>
          </c:cat>
          <c:val>
            <c:numRef>
              <c:f>Tulemused_Õ!$C$22:$K$22</c:f>
              <c:numCache>
                <c:formatCode>0%</c:formatCode>
                <c:ptCount val="9"/>
                <c:pt idx="0">
                  <c:v>3.125E-2</c:v>
                </c:pt>
                <c:pt idx="1">
                  <c:v>0.125</c:v>
                </c:pt>
                <c:pt idx="4">
                  <c:v>0.125</c:v>
                </c:pt>
                <c:pt idx="5">
                  <c:v>9.375E-2</c:v>
                </c:pt>
                <c:pt idx="6">
                  <c:v>0.1875</c:v>
                </c:pt>
                <c:pt idx="7">
                  <c:v>0.21875</c:v>
                </c:pt>
                <c:pt idx="8">
                  <c:v>0.21875</c:v>
                </c:pt>
              </c:numCache>
            </c:numRef>
          </c:val>
          <c:extLst>
            <c:ext xmlns:c16="http://schemas.microsoft.com/office/drawing/2014/chart" uri="{C3380CC4-5D6E-409C-BE32-E72D297353CC}">
              <c16:uniqueId val="{00000001-A830-4354-A9FC-5EC99EFA679A}"/>
            </c:ext>
          </c:extLst>
        </c:ser>
        <c:ser>
          <c:idx val="2"/>
          <c:order val="2"/>
          <c:tx>
            <c:strRef>
              <c:f>Tulemused_Õ!$B$23</c:f>
              <c:strCache>
                <c:ptCount val="1"/>
                <c:pt idx="0">
                  <c:v>3</c:v>
                </c:pt>
              </c:strCache>
            </c:strRef>
          </c:tx>
          <c:spPr>
            <a:solidFill>
              <a:schemeClr val="bg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masis MT Pro Light" panose="02040304050005020304" pitchFamily="18" charset="-70"/>
                    <a:ea typeface="+mn-ea"/>
                    <a:cs typeface="+mn-cs"/>
                  </a:defRPr>
                </a:pPr>
                <a:endParaRPr lang="et-E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Tulemused_Õ!$C$10:$K$10</c:f>
              <c:strCache>
                <c:ptCount val="9"/>
                <c:pt idx="0">
                  <c:v>Kooli lähedus kodule</c:v>
                </c:pt>
                <c:pt idx="1">
                  <c:v>Mugavad transpordiühendused</c:v>
                </c:pt>
                <c:pt idx="2">
                  <c:v>Õppisin juba eelnevalt TG põhikooliosas</c:v>
                </c:pt>
                <c:pt idx="3">
                  <c:v>Sõbrad läksid ka Toila Gümnaasiumi</c:v>
                </c:pt>
                <c:pt idx="4">
                  <c:v>Kõrge õppekvaliteet koolis</c:v>
                </c:pt>
                <c:pt idx="5">
                  <c:v>Kooli hea maine</c:v>
                </c:pt>
                <c:pt idx="6">
                  <c:v>Mitmekesised valikuvõimalused koolis</c:v>
                </c:pt>
                <c:pt idx="7">
                  <c:v>Teisi võimalusi gümnaasiumis õppimiseks ei olnud</c:v>
                </c:pt>
                <c:pt idx="8">
                  <c:v>Vanema(te) soovitus</c:v>
                </c:pt>
              </c:strCache>
            </c:strRef>
          </c:cat>
          <c:val>
            <c:numRef>
              <c:f>Tulemused_Õ!$C$23:$K$23</c:f>
              <c:numCache>
                <c:formatCode>0%</c:formatCode>
                <c:ptCount val="9"/>
                <c:pt idx="0">
                  <c:v>6.25E-2</c:v>
                </c:pt>
                <c:pt idx="1">
                  <c:v>0.15625</c:v>
                </c:pt>
                <c:pt idx="2">
                  <c:v>6.25E-2</c:v>
                </c:pt>
                <c:pt idx="3">
                  <c:v>0.1875</c:v>
                </c:pt>
                <c:pt idx="4">
                  <c:v>0.3125</c:v>
                </c:pt>
                <c:pt idx="5">
                  <c:v>0.34375</c:v>
                </c:pt>
                <c:pt idx="6">
                  <c:v>0.46875</c:v>
                </c:pt>
                <c:pt idx="7">
                  <c:v>0.25</c:v>
                </c:pt>
                <c:pt idx="8">
                  <c:v>0.28125</c:v>
                </c:pt>
              </c:numCache>
            </c:numRef>
          </c:val>
          <c:extLst>
            <c:ext xmlns:c16="http://schemas.microsoft.com/office/drawing/2014/chart" uri="{C3380CC4-5D6E-409C-BE32-E72D297353CC}">
              <c16:uniqueId val="{00000002-A830-4354-A9FC-5EC99EFA679A}"/>
            </c:ext>
          </c:extLst>
        </c:ser>
        <c:ser>
          <c:idx val="3"/>
          <c:order val="3"/>
          <c:tx>
            <c:strRef>
              <c:f>Tulemused_Õ!$B$24</c:f>
              <c:strCache>
                <c:ptCount val="1"/>
                <c:pt idx="0">
                  <c:v>4</c:v>
                </c:pt>
              </c:strCache>
            </c:strRef>
          </c:tx>
          <c:spPr>
            <a:solidFill>
              <a:schemeClr val="accent2">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masis MT Pro Light" panose="02040304050005020304" pitchFamily="18" charset="-70"/>
                    <a:ea typeface="+mn-ea"/>
                    <a:cs typeface="+mn-cs"/>
                  </a:defRPr>
                </a:pPr>
                <a:endParaRPr lang="et-E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Tulemused_Õ!$C$10:$K$10</c:f>
              <c:strCache>
                <c:ptCount val="9"/>
                <c:pt idx="0">
                  <c:v>Kooli lähedus kodule</c:v>
                </c:pt>
                <c:pt idx="1">
                  <c:v>Mugavad transpordiühendused</c:v>
                </c:pt>
                <c:pt idx="2">
                  <c:v>Õppisin juba eelnevalt TG põhikooliosas</c:v>
                </c:pt>
                <c:pt idx="3">
                  <c:v>Sõbrad läksid ka Toila Gümnaasiumi</c:v>
                </c:pt>
                <c:pt idx="4">
                  <c:v>Kõrge õppekvaliteet koolis</c:v>
                </c:pt>
                <c:pt idx="5">
                  <c:v>Kooli hea maine</c:v>
                </c:pt>
                <c:pt idx="6">
                  <c:v>Mitmekesised valikuvõimalused koolis</c:v>
                </c:pt>
                <c:pt idx="7">
                  <c:v>Teisi võimalusi gümnaasiumis õppimiseks ei olnud</c:v>
                </c:pt>
                <c:pt idx="8">
                  <c:v>Vanema(te) soovitus</c:v>
                </c:pt>
              </c:strCache>
            </c:strRef>
          </c:cat>
          <c:val>
            <c:numRef>
              <c:f>Tulemused_Õ!$C$24:$K$24</c:f>
              <c:numCache>
                <c:formatCode>0%</c:formatCode>
                <c:ptCount val="9"/>
                <c:pt idx="0">
                  <c:v>0.21875</c:v>
                </c:pt>
                <c:pt idx="1">
                  <c:v>0.40625</c:v>
                </c:pt>
                <c:pt idx="2">
                  <c:v>6.25E-2</c:v>
                </c:pt>
                <c:pt idx="3">
                  <c:v>0.25</c:v>
                </c:pt>
                <c:pt idx="4">
                  <c:v>0.5</c:v>
                </c:pt>
                <c:pt idx="5">
                  <c:v>0.375</c:v>
                </c:pt>
                <c:pt idx="6">
                  <c:v>0.25</c:v>
                </c:pt>
                <c:pt idx="7">
                  <c:v>0.15625</c:v>
                </c:pt>
                <c:pt idx="8">
                  <c:v>0.1875</c:v>
                </c:pt>
              </c:numCache>
            </c:numRef>
          </c:val>
          <c:extLst>
            <c:ext xmlns:c16="http://schemas.microsoft.com/office/drawing/2014/chart" uri="{C3380CC4-5D6E-409C-BE32-E72D297353CC}">
              <c16:uniqueId val="{00000003-A830-4354-A9FC-5EC99EFA679A}"/>
            </c:ext>
          </c:extLst>
        </c:ser>
        <c:ser>
          <c:idx val="4"/>
          <c:order val="4"/>
          <c:tx>
            <c:strRef>
              <c:f>Tulemused_Õ!$B$25</c:f>
              <c:strCache>
                <c:ptCount val="1"/>
                <c:pt idx="0">
                  <c:v> 5 – nõustun täielikult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masis MT Pro Light" panose="02040304050005020304" pitchFamily="18" charset="-70"/>
                    <a:ea typeface="+mn-ea"/>
                    <a:cs typeface="+mn-cs"/>
                  </a:defRPr>
                </a:pPr>
                <a:endParaRPr lang="et-E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Tulemused_Õ!$C$10:$K$10</c:f>
              <c:strCache>
                <c:ptCount val="9"/>
                <c:pt idx="0">
                  <c:v>Kooli lähedus kodule</c:v>
                </c:pt>
                <c:pt idx="1">
                  <c:v>Mugavad transpordiühendused</c:v>
                </c:pt>
                <c:pt idx="2">
                  <c:v>Õppisin juba eelnevalt TG põhikooliosas</c:v>
                </c:pt>
                <c:pt idx="3">
                  <c:v>Sõbrad läksid ka Toila Gümnaasiumi</c:v>
                </c:pt>
                <c:pt idx="4">
                  <c:v>Kõrge õppekvaliteet koolis</c:v>
                </c:pt>
                <c:pt idx="5">
                  <c:v>Kooli hea maine</c:v>
                </c:pt>
                <c:pt idx="6">
                  <c:v>Mitmekesised valikuvõimalused koolis</c:v>
                </c:pt>
                <c:pt idx="7">
                  <c:v>Teisi võimalusi gümnaasiumis õppimiseks ei olnud</c:v>
                </c:pt>
                <c:pt idx="8">
                  <c:v>Vanema(te) soovitus</c:v>
                </c:pt>
              </c:strCache>
            </c:strRef>
          </c:cat>
          <c:val>
            <c:numRef>
              <c:f>Tulemused_Õ!$C$25:$K$25</c:f>
              <c:numCache>
                <c:formatCode>0%</c:formatCode>
                <c:ptCount val="9"/>
                <c:pt idx="0">
                  <c:v>0.53125</c:v>
                </c:pt>
                <c:pt idx="1">
                  <c:v>0.3125</c:v>
                </c:pt>
                <c:pt idx="2">
                  <c:v>0.71875</c:v>
                </c:pt>
                <c:pt idx="3">
                  <c:v>0.40625</c:v>
                </c:pt>
                <c:pt idx="4">
                  <c:v>6.25E-2</c:v>
                </c:pt>
                <c:pt idx="5">
                  <c:v>0.1875</c:v>
                </c:pt>
                <c:pt idx="6">
                  <c:v>9.375E-2</c:v>
                </c:pt>
                <c:pt idx="7">
                  <c:v>3.125E-2</c:v>
                </c:pt>
                <c:pt idx="8">
                  <c:v>0.15625</c:v>
                </c:pt>
              </c:numCache>
            </c:numRef>
          </c:val>
          <c:extLst>
            <c:ext xmlns:c16="http://schemas.microsoft.com/office/drawing/2014/chart" uri="{C3380CC4-5D6E-409C-BE32-E72D297353CC}">
              <c16:uniqueId val="{00000004-A830-4354-A9FC-5EC99EFA679A}"/>
            </c:ext>
          </c:extLst>
        </c:ser>
        <c:dLbls>
          <c:showLegendKey val="0"/>
          <c:showVal val="0"/>
          <c:showCatName val="0"/>
          <c:showSerName val="0"/>
          <c:showPercent val="0"/>
          <c:showBubbleSize val="0"/>
        </c:dLbls>
        <c:gapWidth val="20"/>
        <c:overlap val="100"/>
        <c:axId val="1110190544"/>
        <c:axId val="1110187632"/>
      </c:barChart>
      <c:catAx>
        <c:axId val="11101905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masis MT Pro Light" panose="02040304050005020304" pitchFamily="18" charset="-70"/>
                <a:ea typeface="+mn-ea"/>
                <a:cs typeface="+mn-cs"/>
              </a:defRPr>
            </a:pPr>
            <a:endParaRPr lang="et-EE"/>
          </a:p>
        </c:txPr>
        <c:crossAx val="1110187632"/>
        <c:crosses val="autoZero"/>
        <c:auto val="1"/>
        <c:lblAlgn val="ctr"/>
        <c:lblOffset val="100"/>
        <c:noMultiLvlLbl val="0"/>
      </c:catAx>
      <c:valAx>
        <c:axId val="111018763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masis MT Pro Light" panose="02040304050005020304" pitchFamily="18" charset="-70"/>
                <a:ea typeface="+mn-ea"/>
                <a:cs typeface="+mn-cs"/>
              </a:defRPr>
            </a:pPr>
            <a:endParaRPr lang="et-EE"/>
          </a:p>
        </c:txPr>
        <c:crossAx val="11101905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masis MT Pro Light" panose="02040304050005020304" pitchFamily="18" charset="-70"/>
              <a:ea typeface="+mn-ea"/>
              <a:cs typeface="+mn-cs"/>
            </a:defRPr>
          </a:pPr>
          <a:endParaRPr lang="et-E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800">
          <a:latin typeface="Amasis MT Pro Light" panose="02040304050005020304" pitchFamily="18" charset="-70"/>
        </a:defRPr>
      </a:pPr>
      <a:endParaRPr lang="et-E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t-E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Tulemused_Õ!$B$54</c:f>
              <c:strCache>
                <c:ptCount val="1"/>
                <c:pt idx="0">
                  <c:v>1 – ei nõustu üldse</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masis MT Pro Light" panose="02040304050005020304" pitchFamily="18" charset="-70"/>
                    <a:ea typeface="+mn-ea"/>
                    <a:cs typeface="+mn-cs"/>
                  </a:defRPr>
                </a:pPr>
                <a:endParaRPr lang="et-E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Tulemused_Õ!$C$53:$V$53</c:f>
              <c:strCache>
                <c:ptCount val="20"/>
                <c:pt idx="0">
                  <c:v>Õpilaste ja õpetajate suhted on head</c:v>
                </c:pt>
                <c:pt idx="1">
                  <c:v>Õpilaste omavahelised suhted on head</c:v>
                </c:pt>
                <c:pt idx="2">
                  <c:v>Õpetajad pööravad andekatele õpilastele piisavalt tähelepanu</c:v>
                </c:pt>
                <c:pt idx="3">
                  <c:v>Õpetajad aitavad abivajajaid piisavalt</c:v>
                </c:pt>
                <c:pt idx="4">
                  <c:v>Koolis töötavad pädevad õpetajad</c:v>
                </c:pt>
                <c:pt idx="5">
                  <c:v>Koolis on piisavalt tugispetsialiste (logopeed, psühholoog jt)</c:v>
                </c:pt>
                <c:pt idx="6">
                  <c:v>Koolis on pädevad tugispetsialistid</c:v>
                </c:pt>
                <c:pt idx="7">
                  <c:v>Õpilased saavad tugispetsialistidelt piisavalt toetust</c:v>
                </c:pt>
                <c:pt idx="8">
                  <c:v>Koolis omandatav haridus võimaldab õpilastel tulevikus hästi hakkama saada</c:v>
                </c:pt>
                <c:pt idx="9">
                  <c:v>Õpilased käivad koolis rõõmuga</c:v>
                </c:pt>
                <c:pt idx="10">
                  <c:v>Õpetajad töötavad koolis rõõmuga</c:v>
                </c:pt>
                <c:pt idx="11">
                  <c:v>Õpetajad innustavad õpilasi õppima</c:v>
                </c:pt>
                <c:pt idx="12">
                  <c:v>Õpilaste saavutusi tunnustatakse</c:v>
                </c:pt>
                <c:pt idx="13">
                  <c:v>Olen gümnaasiumiõppe aastatel kogenud koolikiusamist</c:v>
                </c:pt>
                <c:pt idx="14">
                  <c:v>Saan valida endale piisavale erinevaid valikained</c:v>
                </c:pt>
                <c:pt idx="15">
                  <c:v>Õppetöö-väliseid tegevusi (huviringe) on piisavalt</c:v>
                </c:pt>
                <c:pt idx="16">
                  <c:v>Õpilased võtavad oma õppetöö eest ise vastutuse</c:v>
                </c:pt>
                <c:pt idx="17">
                  <c:v>Tunnid on huvitavad</c:v>
                </c:pt>
                <c:pt idx="18">
                  <c:v>Õpilaste koduste tööde hulk on mõistlik</c:v>
                </c:pt>
                <c:pt idx="19">
                  <c:v>Toila Gümnaasium suudab pakkuda võrdväärset haridust ja valikuid riigigümnaasiumitega (nt Jõhvis ja Kohtla-Järvel)</c:v>
                </c:pt>
              </c:strCache>
            </c:strRef>
          </c:cat>
          <c:val>
            <c:numRef>
              <c:f>Tulemused_Õ!$C$54:$V$54</c:f>
              <c:numCache>
                <c:formatCode>0%</c:formatCode>
                <c:ptCount val="20"/>
                <c:pt idx="6">
                  <c:v>5.8823529411764705E-2</c:v>
                </c:pt>
                <c:pt idx="7">
                  <c:v>0.1</c:v>
                </c:pt>
                <c:pt idx="9">
                  <c:v>7.1428571428571425E-2</c:v>
                </c:pt>
                <c:pt idx="10">
                  <c:v>4.1666666666666664E-2</c:v>
                </c:pt>
                <c:pt idx="13">
                  <c:v>0.7931034482758621</c:v>
                </c:pt>
                <c:pt idx="14">
                  <c:v>3.2258064516129031E-2</c:v>
                </c:pt>
                <c:pt idx="17">
                  <c:v>3.2258064516129031E-2</c:v>
                </c:pt>
                <c:pt idx="18">
                  <c:v>6.25E-2</c:v>
                </c:pt>
                <c:pt idx="19">
                  <c:v>7.6923076923076927E-2</c:v>
                </c:pt>
              </c:numCache>
            </c:numRef>
          </c:val>
          <c:extLst>
            <c:ext xmlns:c16="http://schemas.microsoft.com/office/drawing/2014/chart" uri="{C3380CC4-5D6E-409C-BE32-E72D297353CC}">
              <c16:uniqueId val="{00000000-A8DB-431B-AA66-6DCAE054D1E2}"/>
            </c:ext>
          </c:extLst>
        </c:ser>
        <c:ser>
          <c:idx val="1"/>
          <c:order val="1"/>
          <c:tx>
            <c:strRef>
              <c:f>Tulemused_Õ!$B$55</c:f>
              <c:strCache>
                <c:ptCount val="1"/>
                <c:pt idx="0">
                  <c:v>2</c:v>
                </c:pt>
              </c:strCache>
            </c:strRef>
          </c:tx>
          <c:spPr>
            <a:solidFill>
              <a:schemeClr val="accent6">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masis MT Pro Light" panose="02040304050005020304" pitchFamily="18" charset="-70"/>
                    <a:ea typeface="+mn-ea"/>
                    <a:cs typeface="+mn-cs"/>
                  </a:defRPr>
                </a:pPr>
                <a:endParaRPr lang="et-E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Tulemused_Õ!$C$53:$V$53</c:f>
              <c:strCache>
                <c:ptCount val="20"/>
                <c:pt idx="0">
                  <c:v>Õpilaste ja õpetajate suhted on head</c:v>
                </c:pt>
                <c:pt idx="1">
                  <c:v>Õpilaste omavahelised suhted on head</c:v>
                </c:pt>
                <c:pt idx="2">
                  <c:v>Õpetajad pööravad andekatele õpilastele piisavalt tähelepanu</c:v>
                </c:pt>
                <c:pt idx="3">
                  <c:v>Õpetajad aitavad abivajajaid piisavalt</c:v>
                </c:pt>
                <c:pt idx="4">
                  <c:v>Koolis töötavad pädevad õpetajad</c:v>
                </c:pt>
                <c:pt idx="5">
                  <c:v>Koolis on piisavalt tugispetsialiste (logopeed, psühholoog jt)</c:v>
                </c:pt>
                <c:pt idx="6">
                  <c:v>Koolis on pädevad tugispetsialistid</c:v>
                </c:pt>
                <c:pt idx="7">
                  <c:v>Õpilased saavad tugispetsialistidelt piisavalt toetust</c:v>
                </c:pt>
                <c:pt idx="8">
                  <c:v>Koolis omandatav haridus võimaldab õpilastel tulevikus hästi hakkama saada</c:v>
                </c:pt>
                <c:pt idx="9">
                  <c:v>Õpilased käivad koolis rõõmuga</c:v>
                </c:pt>
                <c:pt idx="10">
                  <c:v>Õpetajad töötavad koolis rõõmuga</c:v>
                </c:pt>
                <c:pt idx="11">
                  <c:v>Õpetajad innustavad õpilasi õppima</c:v>
                </c:pt>
                <c:pt idx="12">
                  <c:v>Õpilaste saavutusi tunnustatakse</c:v>
                </c:pt>
                <c:pt idx="13">
                  <c:v>Olen gümnaasiumiõppe aastatel kogenud koolikiusamist</c:v>
                </c:pt>
                <c:pt idx="14">
                  <c:v>Saan valida endale piisavale erinevaid valikained</c:v>
                </c:pt>
                <c:pt idx="15">
                  <c:v>Õppetöö-väliseid tegevusi (huviringe) on piisavalt</c:v>
                </c:pt>
                <c:pt idx="16">
                  <c:v>Õpilased võtavad oma õppetöö eest ise vastutuse</c:v>
                </c:pt>
                <c:pt idx="17">
                  <c:v>Tunnid on huvitavad</c:v>
                </c:pt>
                <c:pt idx="18">
                  <c:v>Õpilaste koduste tööde hulk on mõistlik</c:v>
                </c:pt>
                <c:pt idx="19">
                  <c:v>Toila Gümnaasium suudab pakkuda võrdväärset haridust ja valikuid riigigümnaasiumitega (nt Jõhvis ja Kohtla-Järvel)</c:v>
                </c:pt>
              </c:strCache>
            </c:strRef>
          </c:cat>
          <c:val>
            <c:numRef>
              <c:f>Tulemused_Õ!$C$55:$V$55</c:f>
              <c:numCache>
                <c:formatCode>0%</c:formatCode>
                <c:ptCount val="20"/>
                <c:pt idx="0">
                  <c:v>6.25E-2</c:v>
                </c:pt>
                <c:pt idx="2">
                  <c:v>3.3333333333333333E-2</c:v>
                </c:pt>
                <c:pt idx="3">
                  <c:v>0.10344827586206896</c:v>
                </c:pt>
                <c:pt idx="4">
                  <c:v>9.6774193548387094E-2</c:v>
                </c:pt>
                <c:pt idx="5">
                  <c:v>0.21428571428571427</c:v>
                </c:pt>
                <c:pt idx="6">
                  <c:v>0.11764705882352941</c:v>
                </c:pt>
                <c:pt idx="7">
                  <c:v>0.2</c:v>
                </c:pt>
                <c:pt idx="8">
                  <c:v>0.11538461538461539</c:v>
                </c:pt>
                <c:pt idx="9">
                  <c:v>0.39285714285714285</c:v>
                </c:pt>
                <c:pt idx="10">
                  <c:v>0.125</c:v>
                </c:pt>
                <c:pt idx="11">
                  <c:v>0.2</c:v>
                </c:pt>
                <c:pt idx="13">
                  <c:v>0.13793103448275862</c:v>
                </c:pt>
                <c:pt idx="14">
                  <c:v>0.16129032258064516</c:v>
                </c:pt>
                <c:pt idx="15">
                  <c:v>0.25</c:v>
                </c:pt>
                <c:pt idx="16">
                  <c:v>0.13793103448275862</c:v>
                </c:pt>
                <c:pt idx="17">
                  <c:v>0.12903225806451613</c:v>
                </c:pt>
                <c:pt idx="18">
                  <c:v>0.25</c:v>
                </c:pt>
                <c:pt idx="19">
                  <c:v>0.11538461538461539</c:v>
                </c:pt>
              </c:numCache>
            </c:numRef>
          </c:val>
          <c:extLst>
            <c:ext xmlns:c16="http://schemas.microsoft.com/office/drawing/2014/chart" uri="{C3380CC4-5D6E-409C-BE32-E72D297353CC}">
              <c16:uniqueId val="{00000001-A8DB-431B-AA66-6DCAE054D1E2}"/>
            </c:ext>
          </c:extLst>
        </c:ser>
        <c:ser>
          <c:idx val="2"/>
          <c:order val="2"/>
          <c:tx>
            <c:strRef>
              <c:f>Tulemused_Õ!$B$56</c:f>
              <c:strCache>
                <c:ptCount val="1"/>
                <c:pt idx="0">
                  <c:v>3</c:v>
                </c:pt>
              </c:strCache>
            </c:strRef>
          </c:tx>
          <c:spPr>
            <a:solidFill>
              <a:schemeClr val="bg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masis MT Pro Light" panose="02040304050005020304" pitchFamily="18" charset="-70"/>
                    <a:ea typeface="+mn-ea"/>
                    <a:cs typeface="+mn-cs"/>
                  </a:defRPr>
                </a:pPr>
                <a:endParaRPr lang="et-E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Tulemused_Õ!$C$53:$V$53</c:f>
              <c:strCache>
                <c:ptCount val="20"/>
                <c:pt idx="0">
                  <c:v>Õpilaste ja õpetajate suhted on head</c:v>
                </c:pt>
                <c:pt idx="1">
                  <c:v>Õpilaste omavahelised suhted on head</c:v>
                </c:pt>
                <c:pt idx="2">
                  <c:v>Õpetajad pööravad andekatele õpilastele piisavalt tähelepanu</c:v>
                </c:pt>
                <c:pt idx="3">
                  <c:v>Õpetajad aitavad abivajajaid piisavalt</c:v>
                </c:pt>
                <c:pt idx="4">
                  <c:v>Koolis töötavad pädevad õpetajad</c:v>
                </c:pt>
                <c:pt idx="5">
                  <c:v>Koolis on piisavalt tugispetsialiste (logopeed, psühholoog jt)</c:v>
                </c:pt>
                <c:pt idx="6">
                  <c:v>Koolis on pädevad tugispetsialistid</c:v>
                </c:pt>
                <c:pt idx="7">
                  <c:v>Õpilased saavad tugispetsialistidelt piisavalt toetust</c:v>
                </c:pt>
                <c:pt idx="8">
                  <c:v>Koolis omandatav haridus võimaldab õpilastel tulevikus hästi hakkama saada</c:v>
                </c:pt>
                <c:pt idx="9">
                  <c:v>Õpilased käivad koolis rõõmuga</c:v>
                </c:pt>
                <c:pt idx="10">
                  <c:v>Õpetajad töötavad koolis rõõmuga</c:v>
                </c:pt>
                <c:pt idx="11">
                  <c:v>Õpetajad innustavad õpilasi õppima</c:v>
                </c:pt>
                <c:pt idx="12">
                  <c:v>Õpilaste saavutusi tunnustatakse</c:v>
                </c:pt>
                <c:pt idx="13">
                  <c:v>Olen gümnaasiumiõppe aastatel kogenud koolikiusamist</c:v>
                </c:pt>
                <c:pt idx="14">
                  <c:v>Saan valida endale piisavale erinevaid valikained</c:v>
                </c:pt>
                <c:pt idx="15">
                  <c:v>Õppetöö-väliseid tegevusi (huviringe) on piisavalt</c:v>
                </c:pt>
                <c:pt idx="16">
                  <c:v>Õpilased võtavad oma õppetöö eest ise vastutuse</c:v>
                </c:pt>
                <c:pt idx="17">
                  <c:v>Tunnid on huvitavad</c:v>
                </c:pt>
                <c:pt idx="18">
                  <c:v>Õpilaste koduste tööde hulk on mõistlik</c:v>
                </c:pt>
                <c:pt idx="19">
                  <c:v>Toila Gümnaasium suudab pakkuda võrdväärset haridust ja valikuid riigigümnaasiumitega (nt Jõhvis ja Kohtla-Järvel)</c:v>
                </c:pt>
              </c:strCache>
            </c:strRef>
          </c:cat>
          <c:val>
            <c:numRef>
              <c:f>Tulemused_Õ!$C$56:$V$56</c:f>
              <c:numCache>
                <c:formatCode>0%</c:formatCode>
                <c:ptCount val="20"/>
                <c:pt idx="0">
                  <c:v>0.25</c:v>
                </c:pt>
                <c:pt idx="1">
                  <c:v>0.125</c:v>
                </c:pt>
                <c:pt idx="2">
                  <c:v>0.16666666666666666</c:v>
                </c:pt>
                <c:pt idx="3">
                  <c:v>0.37931034482758619</c:v>
                </c:pt>
                <c:pt idx="4">
                  <c:v>0.5161290322580645</c:v>
                </c:pt>
                <c:pt idx="5">
                  <c:v>0.21428571428571427</c:v>
                </c:pt>
                <c:pt idx="6">
                  <c:v>0.23529411764705882</c:v>
                </c:pt>
                <c:pt idx="7">
                  <c:v>0.4</c:v>
                </c:pt>
                <c:pt idx="8">
                  <c:v>0.23076923076923078</c:v>
                </c:pt>
                <c:pt idx="9">
                  <c:v>0.25</c:v>
                </c:pt>
                <c:pt idx="10">
                  <c:v>0.5</c:v>
                </c:pt>
                <c:pt idx="11">
                  <c:v>0.36666666666666664</c:v>
                </c:pt>
                <c:pt idx="12">
                  <c:v>0.3</c:v>
                </c:pt>
                <c:pt idx="13">
                  <c:v>0</c:v>
                </c:pt>
                <c:pt idx="14">
                  <c:v>0.19354838709677419</c:v>
                </c:pt>
                <c:pt idx="15">
                  <c:v>0.25</c:v>
                </c:pt>
                <c:pt idx="16">
                  <c:v>0.17241379310344829</c:v>
                </c:pt>
                <c:pt idx="17">
                  <c:v>0.58064516129032262</c:v>
                </c:pt>
                <c:pt idx="18">
                  <c:v>0.40625</c:v>
                </c:pt>
                <c:pt idx="19">
                  <c:v>0.15384615384615385</c:v>
                </c:pt>
              </c:numCache>
            </c:numRef>
          </c:val>
          <c:extLst>
            <c:ext xmlns:c16="http://schemas.microsoft.com/office/drawing/2014/chart" uri="{C3380CC4-5D6E-409C-BE32-E72D297353CC}">
              <c16:uniqueId val="{00000002-A8DB-431B-AA66-6DCAE054D1E2}"/>
            </c:ext>
          </c:extLst>
        </c:ser>
        <c:ser>
          <c:idx val="3"/>
          <c:order val="3"/>
          <c:tx>
            <c:strRef>
              <c:f>Tulemused_Õ!$B$57</c:f>
              <c:strCache>
                <c:ptCount val="1"/>
                <c:pt idx="0">
                  <c:v>4</c:v>
                </c:pt>
              </c:strCache>
            </c:strRef>
          </c:tx>
          <c:spPr>
            <a:solidFill>
              <a:schemeClr val="accent2">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masis MT Pro Light" panose="02040304050005020304" pitchFamily="18" charset="-70"/>
                    <a:ea typeface="+mn-ea"/>
                    <a:cs typeface="+mn-cs"/>
                  </a:defRPr>
                </a:pPr>
                <a:endParaRPr lang="et-E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Tulemused_Õ!$C$53:$V$53</c:f>
              <c:strCache>
                <c:ptCount val="20"/>
                <c:pt idx="0">
                  <c:v>Õpilaste ja õpetajate suhted on head</c:v>
                </c:pt>
                <c:pt idx="1">
                  <c:v>Õpilaste omavahelised suhted on head</c:v>
                </c:pt>
                <c:pt idx="2">
                  <c:v>Õpetajad pööravad andekatele õpilastele piisavalt tähelepanu</c:v>
                </c:pt>
                <c:pt idx="3">
                  <c:v>Õpetajad aitavad abivajajaid piisavalt</c:v>
                </c:pt>
                <c:pt idx="4">
                  <c:v>Koolis töötavad pädevad õpetajad</c:v>
                </c:pt>
                <c:pt idx="5">
                  <c:v>Koolis on piisavalt tugispetsialiste (logopeed, psühholoog jt)</c:v>
                </c:pt>
                <c:pt idx="6">
                  <c:v>Koolis on pädevad tugispetsialistid</c:v>
                </c:pt>
                <c:pt idx="7">
                  <c:v>Õpilased saavad tugispetsialistidelt piisavalt toetust</c:v>
                </c:pt>
                <c:pt idx="8">
                  <c:v>Koolis omandatav haridus võimaldab õpilastel tulevikus hästi hakkama saada</c:v>
                </c:pt>
                <c:pt idx="9">
                  <c:v>Õpilased käivad koolis rõõmuga</c:v>
                </c:pt>
                <c:pt idx="10">
                  <c:v>Õpetajad töötavad koolis rõõmuga</c:v>
                </c:pt>
                <c:pt idx="11">
                  <c:v>Õpetajad innustavad õpilasi õppima</c:v>
                </c:pt>
                <c:pt idx="12">
                  <c:v>Õpilaste saavutusi tunnustatakse</c:v>
                </c:pt>
                <c:pt idx="13">
                  <c:v>Olen gümnaasiumiõppe aastatel kogenud koolikiusamist</c:v>
                </c:pt>
                <c:pt idx="14">
                  <c:v>Saan valida endale piisavale erinevaid valikained</c:v>
                </c:pt>
                <c:pt idx="15">
                  <c:v>Õppetöö-väliseid tegevusi (huviringe) on piisavalt</c:v>
                </c:pt>
                <c:pt idx="16">
                  <c:v>Õpilased võtavad oma õppetöö eest ise vastutuse</c:v>
                </c:pt>
                <c:pt idx="17">
                  <c:v>Tunnid on huvitavad</c:v>
                </c:pt>
                <c:pt idx="18">
                  <c:v>Õpilaste koduste tööde hulk on mõistlik</c:v>
                </c:pt>
                <c:pt idx="19">
                  <c:v>Toila Gümnaasium suudab pakkuda võrdväärset haridust ja valikuid riigigümnaasiumitega (nt Jõhvis ja Kohtla-Järvel)</c:v>
                </c:pt>
              </c:strCache>
            </c:strRef>
          </c:cat>
          <c:val>
            <c:numRef>
              <c:f>Tulemused_Õ!$C$57:$V$57</c:f>
              <c:numCache>
                <c:formatCode>0%</c:formatCode>
                <c:ptCount val="20"/>
                <c:pt idx="0">
                  <c:v>0.53125</c:v>
                </c:pt>
                <c:pt idx="1">
                  <c:v>0.53125</c:v>
                </c:pt>
                <c:pt idx="2">
                  <c:v>0.53333333333333333</c:v>
                </c:pt>
                <c:pt idx="3">
                  <c:v>0.48275862068965519</c:v>
                </c:pt>
                <c:pt idx="4">
                  <c:v>0.35483870967741937</c:v>
                </c:pt>
                <c:pt idx="5">
                  <c:v>0.35714285714285715</c:v>
                </c:pt>
                <c:pt idx="6">
                  <c:v>0.41176470588235292</c:v>
                </c:pt>
                <c:pt idx="7">
                  <c:v>0.2</c:v>
                </c:pt>
                <c:pt idx="8">
                  <c:v>0.5</c:v>
                </c:pt>
                <c:pt idx="9">
                  <c:v>0.21428571428571427</c:v>
                </c:pt>
                <c:pt idx="10">
                  <c:v>0.25</c:v>
                </c:pt>
                <c:pt idx="11">
                  <c:v>0.36666666666666664</c:v>
                </c:pt>
                <c:pt idx="12">
                  <c:v>0.5</c:v>
                </c:pt>
                <c:pt idx="13">
                  <c:v>0</c:v>
                </c:pt>
                <c:pt idx="14">
                  <c:v>0.45161290322580644</c:v>
                </c:pt>
                <c:pt idx="15">
                  <c:v>0.33333333333333331</c:v>
                </c:pt>
                <c:pt idx="16">
                  <c:v>0.37931034482758619</c:v>
                </c:pt>
                <c:pt idx="17">
                  <c:v>0.22580645161290322</c:v>
                </c:pt>
                <c:pt idx="18">
                  <c:v>0.15625</c:v>
                </c:pt>
                <c:pt idx="19">
                  <c:v>0.23076923076923078</c:v>
                </c:pt>
              </c:numCache>
            </c:numRef>
          </c:val>
          <c:extLst>
            <c:ext xmlns:c16="http://schemas.microsoft.com/office/drawing/2014/chart" uri="{C3380CC4-5D6E-409C-BE32-E72D297353CC}">
              <c16:uniqueId val="{00000003-A8DB-431B-AA66-6DCAE054D1E2}"/>
            </c:ext>
          </c:extLst>
        </c:ser>
        <c:ser>
          <c:idx val="4"/>
          <c:order val="4"/>
          <c:tx>
            <c:strRef>
              <c:f>Tulemused_Õ!$B$58</c:f>
              <c:strCache>
                <c:ptCount val="1"/>
                <c:pt idx="0">
                  <c:v> 5 – nõustun täielikult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masis MT Pro Light" panose="02040304050005020304" pitchFamily="18" charset="-70"/>
                    <a:ea typeface="+mn-ea"/>
                    <a:cs typeface="+mn-cs"/>
                  </a:defRPr>
                </a:pPr>
                <a:endParaRPr lang="et-E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Tulemused_Õ!$C$53:$V$53</c:f>
              <c:strCache>
                <c:ptCount val="20"/>
                <c:pt idx="0">
                  <c:v>Õpilaste ja õpetajate suhted on head</c:v>
                </c:pt>
                <c:pt idx="1">
                  <c:v>Õpilaste omavahelised suhted on head</c:v>
                </c:pt>
                <c:pt idx="2">
                  <c:v>Õpetajad pööravad andekatele õpilastele piisavalt tähelepanu</c:v>
                </c:pt>
                <c:pt idx="3">
                  <c:v>Õpetajad aitavad abivajajaid piisavalt</c:v>
                </c:pt>
                <c:pt idx="4">
                  <c:v>Koolis töötavad pädevad õpetajad</c:v>
                </c:pt>
                <c:pt idx="5">
                  <c:v>Koolis on piisavalt tugispetsialiste (logopeed, psühholoog jt)</c:v>
                </c:pt>
                <c:pt idx="6">
                  <c:v>Koolis on pädevad tugispetsialistid</c:v>
                </c:pt>
                <c:pt idx="7">
                  <c:v>Õpilased saavad tugispetsialistidelt piisavalt toetust</c:v>
                </c:pt>
                <c:pt idx="8">
                  <c:v>Koolis omandatav haridus võimaldab õpilastel tulevikus hästi hakkama saada</c:v>
                </c:pt>
                <c:pt idx="9">
                  <c:v>Õpilased käivad koolis rõõmuga</c:v>
                </c:pt>
                <c:pt idx="10">
                  <c:v>Õpetajad töötavad koolis rõõmuga</c:v>
                </c:pt>
                <c:pt idx="11">
                  <c:v>Õpetajad innustavad õpilasi õppima</c:v>
                </c:pt>
                <c:pt idx="12">
                  <c:v>Õpilaste saavutusi tunnustatakse</c:v>
                </c:pt>
                <c:pt idx="13">
                  <c:v>Olen gümnaasiumiõppe aastatel kogenud koolikiusamist</c:v>
                </c:pt>
                <c:pt idx="14">
                  <c:v>Saan valida endale piisavale erinevaid valikained</c:v>
                </c:pt>
                <c:pt idx="15">
                  <c:v>Õppetöö-väliseid tegevusi (huviringe) on piisavalt</c:v>
                </c:pt>
                <c:pt idx="16">
                  <c:v>Õpilased võtavad oma õppetöö eest ise vastutuse</c:v>
                </c:pt>
                <c:pt idx="17">
                  <c:v>Tunnid on huvitavad</c:v>
                </c:pt>
                <c:pt idx="18">
                  <c:v>Õpilaste koduste tööde hulk on mõistlik</c:v>
                </c:pt>
                <c:pt idx="19">
                  <c:v>Toila Gümnaasium suudab pakkuda võrdväärset haridust ja valikuid riigigümnaasiumitega (nt Jõhvis ja Kohtla-Järvel)</c:v>
                </c:pt>
              </c:strCache>
            </c:strRef>
          </c:cat>
          <c:val>
            <c:numRef>
              <c:f>Tulemused_Õ!$C$58:$V$58</c:f>
              <c:numCache>
                <c:formatCode>0%</c:formatCode>
                <c:ptCount val="20"/>
                <c:pt idx="0">
                  <c:v>0.15625</c:v>
                </c:pt>
                <c:pt idx="1">
                  <c:v>0.34375</c:v>
                </c:pt>
                <c:pt idx="2">
                  <c:v>0.26666666666666666</c:v>
                </c:pt>
                <c:pt idx="3">
                  <c:v>3.4482758620689655E-2</c:v>
                </c:pt>
                <c:pt idx="4">
                  <c:v>3.2258064516129031E-2</c:v>
                </c:pt>
                <c:pt idx="5">
                  <c:v>0.21428571428571427</c:v>
                </c:pt>
                <c:pt idx="6">
                  <c:v>0.17647058823529413</c:v>
                </c:pt>
                <c:pt idx="7">
                  <c:v>0.1</c:v>
                </c:pt>
                <c:pt idx="8">
                  <c:v>0.15384615384615385</c:v>
                </c:pt>
                <c:pt idx="9">
                  <c:v>7.1428571428571425E-2</c:v>
                </c:pt>
                <c:pt idx="10">
                  <c:v>8.3333333333333329E-2</c:v>
                </c:pt>
                <c:pt idx="11">
                  <c:v>6.6666666666666666E-2</c:v>
                </c:pt>
                <c:pt idx="12">
                  <c:v>0.2</c:v>
                </c:pt>
                <c:pt idx="13">
                  <c:v>6.8965517241379309E-2</c:v>
                </c:pt>
                <c:pt idx="14">
                  <c:v>0.16129032258064516</c:v>
                </c:pt>
                <c:pt idx="15">
                  <c:v>0.16666666666666666</c:v>
                </c:pt>
                <c:pt idx="16">
                  <c:v>0.31034482758620691</c:v>
                </c:pt>
                <c:pt idx="17">
                  <c:v>3.2258064516129031E-2</c:v>
                </c:pt>
                <c:pt idx="18">
                  <c:v>0.125</c:v>
                </c:pt>
                <c:pt idx="19">
                  <c:v>0.42307692307692307</c:v>
                </c:pt>
              </c:numCache>
            </c:numRef>
          </c:val>
          <c:extLst>
            <c:ext xmlns:c16="http://schemas.microsoft.com/office/drawing/2014/chart" uri="{C3380CC4-5D6E-409C-BE32-E72D297353CC}">
              <c16:uniqueId val="{00000004-A8DB-431B-AA66-6DCAE054D1E2}"/>
            </c:ext>
          </c:extLst>
        </c:ser>
        <c:dLbls>
          <c:showLegendKey val="0"/>
          <c:showVal val="0"/>
          <c:showCatName val="0"/>
          <c:showSerName val="0"/>
          <c:showPercent val="0"/>
          <c:showBubbleSize val="0"/>
        </c:dLbls>
        <c:gapWidth val="20"/>
        <c:overlap val="100"/>
        <c:axId val="1110190544"/>
        <c:axId val="1110187632"/>
      </c:barChart>
      <c:catAx>
        <c:axId val="11101905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masis MT Pro Light" panose="02040304050005020304" pitchFamily="18" charset="-70"/>
                <a:ea typeface="+mn-ea"/>
                <a:cs typeface="+mn-cs"/>
              </a:defRPr>
            </a:pPr>
            <a:endParaRPr lang="et-EE"/>
          </a:p>
        </c:txPr>
        <c:crossAx val="1110187632"/>
        <c:crosses val="autoZero"/>
        <c:auto val="1"/>
        <c:lblAlgn val="ctr"/>
        <c:lblOffset val="100"/>
        <c:noMultiLvlLbl val="0"/>
      </c:catAx>
      <c:valAx>
        <c:axId val="111018763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masis MT Pro Light" panose="02040304050005020304" pitchFamily="18" charset="-70"/>
                <a:ea typeface="+mn-ea"/>
                <a:cs typeface="+mn-cs"/>
              </a:defRPr>
            </a:pPr>
            <a:endParaRPr lang="et-EE"/>
          </a:p>
        </c:txPr>
        <c:crossAx val="11101905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masis MT Pro Light" panose="02040304050005020304" pitchFamily="18" charset="-70"/>
              <a:ea typeface="+mn-ea"/>
              <a:cs typeface="+mn-cs"/>
            </a:defRPr>
          </a:pPr>
          <a:endParaRPr lang="et-E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800">
          <a:latin typeface="Amasis MT Pro Light" panose="02040304050005020304" pitchFamily="18" charset="-70"/>
        </a:defRPr>
      </a:pPr>
      <a:endParaRPr lang="et-E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t-E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Tulemused_Õ!$B$122</c:f>
              <c:strCache>
                <c:ptCount val="1"/>
                <c:pt idx="0">
                  <c:v>1 – ei nõustu üldse</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masis MT Pro Light" panose="02040304050005020304" pitchFamily="18" charset="-70"/>
                    <a:ea typeface="+mn-ea"/>
                    <a:cs typeface="+mn-cs"/>
                  </a:defRPr>
                </a:pPr>
                <a:endParaRPr lang="et-E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Tulemused_Õ!$C$121:$S$121</c:f>
              <c:strCache>
                <c:ptCount val="17"/>
                <c:pt idx="0">
                  <c:v>Koolis käsitletakse probleeme avatult</c:v>
                </c:pt>
                <c:pt idx="1">
                  <c:v>Kool on hästi juhitud</c:v>
                </c:pt>
                <c:pt idx="2">
                  <c:v>Kooli juhtkond on õpilasi toetav ja innustav</c:v>
                </c:pt>
                <c:pt idx="3">
                  <c:v>Kooli ruumid on puhtad ja korras</c:v>
                </c:pt>
                <c:pt idx="4">
                  <c:v>Koolis on olemas tänapäevased õppetöö vahendid</c:v>
                </c:pt>
                <c:pt idx="5">
                  <c:v>Koolis pakutakse head sööki</c:v>
                </c:pt>
                <c:pt idx="6">
                  <c:v>Piisavalt on ruumi vahetundides aja veetmiseks</c:v>
                </c:pt>
                <c:pt idx="7">
                  <c:v>Kooli väliterritoorium on heas korras</c:v>
                </c:pt>
                <c:pt idx="8">
                  <c:v>Õpilased veedavad piisavalt aega õues</c:v>
                </c:pt>
                <c:pt idx="9">
                  <c:v>Kooli õpetajate ja lapsevanemate suhted on head</c:v>
                </c:pt>
                <c:pt idx="10">
                  <c:v>Õpilasesindus on aktiivne</c:v>
                </c:pt>
                <c:pt idx="11">
                  <c:v>Õpilasesindus suudab mõjutada koolis toimuvat</c:v>
                </c:pt>
                <c:pt idx="12">
                  <c:v>Vajalik info jõuab kõigini õigeaegselt</c:v>
                </c:pt>
                <c:pt idx="13">
                  <c:v>Kooli maine on hea</c:v>
                </c:pt>
                <c:pt idx="14">
                  <c:v>Soovitan meie kooli tööle või õppima tulla</c:v>
                </c:pt>
                <c:pt idx="15">
                  <c:v>Koolil on piisavalt koostööpartnereid ja -projekte</c:v>
                </c:pt>
                <c:pt idx="16">
                  <c:v>Toila Gümnaasium on hea kool</c:v>
                </c:pt>
              </c:strCache>
            </c:strRef>
          </c:cat>
          <c:val>
            <c:numRef>
              <c:f>Tulemused_Õ!$C$122:$S$122</c:f>
              <c:numCache>
                <c:formatCode>0%</c:formatCode>
                <c:ptCount val="17"/>
                <c:pt idx="0">
                  <c:v>6.8965517241379309E-2</c:v>
                </c:pt>
                <c:pt idx="2">
                  <c:v>6.4516129032258063E-2</c:v>
                </c:pt>
                <c:pt idx="5">
                  <c:v>3.3333333333333333E-2</c:v>
                </c:pt>
                <c:pt idx="10">
                  <c:v>0.15</c:v>
                </c:pt>
                <c:pt idx="11">
                  <c:v>0.125</c:v>
                </c:pt>
                <c:pt idx="12">
                  <c:v>3.2258064516129031E-2</c:v>
                </c:pt>
                <c:pt idx="14">
                  <c:v>9.375E-2</c:v>
                </c:pt>
              </c:numCache>
            </c:numRef>
          </c:val>
          <c:extLst>
            <c:ext xmlns:c16="http://schemas.microsoft.com/office/drawing/2014/chart" uri="{C3380CC4-5D6E-409C-BE32-E72D297353CC}">
              <c16:uniqueId val="{00000000-2644-4E13-9EA7-A8FD0A02BF7B}"/>
            </c:ext>
          </c:extLst>
        </c:ser>
        <c:ser>
          <c:idx val="1"/>
          <c:order val="1"/>
          <c:tx>
            <c:strRef>
              <c:f>Tulemused_Õ!$B$123</c:f>
              <c:strCache>
                <c:ptCount val="1"/>
                <c:pt idx="0">
                  <c:v>2</c:v>
                </c:pt>
              </c:strCache>
            </c:strRef>
          </c:tx>
          <c:spPr>
            <a:solidFill>
              <a:schemeClr val="accent6">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masis MT Pro Light" panose="02040304050005020304" pitchFamily="18" charset="-70"/>
                    <a:ea typeface="+mn-ea"/>
                    <a:cs typeface="+mn-cs"/>
                  </a:defRPr>
                </a:pPr>
                <a:endParaRPr lang="et-E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Tulemused_Õ!$C$121:$S$121</c:f>
              <c:strCache>
                <c:ptCount val="17"/>
                <c:pt idx="0">
                  <c:v>Koolis käsitletakse probleeme avatult</c:v>
                </c:pt>
                <c:pt idx="1">
                  <c:v>Kool on hästi juhitud</c:v>
                </c:pt>
                <c:pt idx="2">
                  <c:v>Kooli juhtkond on õpilasi toetav ja innustav</c:v>
                </c:pt>
                <c:pt idx="3">
                  <c:v>Kooli ruumid on puhtad ja korras</c:v>
                </c:pt>
                <c:pt idx="4">
                  <c:v>Koolis on olemas tänapäevased õppetöö vahendid</c:v>
                </c:pt>
                <c:pt idx="5">
                  <c:v>Koolis pakutakse head sööki</c:v>
                </c:pt>
                <c:pt idx="6">
                  <c:v>Piisavalt on ruumi vahetundides aja veetmiseks</c:v>
                </c:pt>
                <c:pt idx="7">
                  <c:v>Kooli väliterritoorium on heas korras</c:v>
                </c:pt>
                <c:pt idx="8">
                  <c:v>Õpilased veedavad piisavalt aega õues</c:v>
                </c:pt>
                <c:pt idx="9">
                  <c:v>Kooli õpetajate ja lapsevanemate suhted on head</c:v>
                </c:pt>
                <c:pt idx="10">
                  <c:v>Õpilasesindus on aktiivne</c:v>
                </c:pt>
                <c:pt idx="11">
                  <c:v>Õpilasesindus suudab mõjutada koolis toimuvat</c:v>
                </c:pt>
                <c:pt idx="12">
                  <c:v>Vajalik info jõuab kõigini õigeaegselt</c:v>
                </c:pt>
                <c:pt idx="13">
                  <c:v>Kooli maine on hea</c:v>
                </c:pt>
                <c:pt idx="14">
                  <c:v>Soovitan meie kooli tööle või õppima tulla</c:v>
                </c:pt>
                <c:pt idx="15">
                  <c:v>Koolil on piisavalt koostööpartnereid ja -projekte</c:v>
                </c:pt>
                <c:pt idx="16">
                  <c:v>Toila Gümnaasium on hea kool</c:v>
                </c:pt>
              </c:strCache>
            </c:strRef>
          </c:cat>
          <c:val>
            <c:numRef>
              <c:f>Tulemused_Õ!$C$123:$S$123</c:f>
              <c:numCache>
                <c:formatCode>0%</c:formatCode>
                <c:ptCount val="17"/>
                <c:pt idx="0">
                  <c:v>0.10344827586206896</c:v>
                </c:pt>
                <c:pt idx="1">
                  <c:v>0.1</c:v>
                </c:pt>
                <c:pt idx="2">
                  <c:v>9.6774193548387094E-2</c:v>
                </c:pt>
                <c:pt idx="3">
                  <c:v>0</c:v>
                </c:pt>
                <c:pt idx="4">
                  <c:v>3.3333333333333333E-2</c:v>
                </c:pt>
                <c:pt idx="5">
                  <c:v>6.6666666666666666E-2</c:v>
                </c:pt>
                <c:pt idx="6">
                  <c:v>6.25E-2</c:v>
                </c:pt>
                <c:pt idx="8">
                  <c:v>0.10344827586206896</c:v>
                </c:pt>
                <c:pt idx="10">
                  <c:v>0.05</c:v>
                </c:pt>
                <c:pt idx="11">
                  <c:v>6.25E-2</c:v>
                </c:pt>
                <c:pt idx="12">
                  <c:v>0.19354838709677419</c:v>
                </c:pt>
                <c:pt idx="13">
                  <c:v>0.10344827586206896</c:v>
                </c:pt>
                <c:pt idx="14">
                  <c:v>6.25E-2</c:v>
                </c:pt>
                <c:pt idx="15">
                  <c:v>0.21052631578947367</c:v>
                </c:pt>
              </c:numCache>
            </c:numRef>
          </c:val>
          <c:extLst>
            <c:ext xmlns:c16="http://schemas.microsoft.com/office/drawing/2014/chart" uri="{C3380CC4-5D6E-409C-BE32-E72D297353CC}">
              <c16:uniqueId val="{00000001-2644-4E13-9EA7-A8FD0A02BF7B}"/>
            </c:ext>
          </c:extLst>
        </c:ser>
        <c:ser>
          <c:idx val="2"/>
          <c:order val="2"/>
          <c:tx>
            <c:strRef>
              <c:f>Tulemused_Õ!$B$124</c:f>
              <c:strCache>
                <c:ptCount val="1"/>
                <c:pt idx="0">
                  <c:v>3</c:v>
                </c:pt>
              </c:strCache>
            </c:strRef>
          </c:tx>
          <c:spPr>
            <a:solidFill>
              <a:schemeClr val="bg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masis MT Pro Light" panose="02040304050005020304" pitchFamily="18" charset="-70"/>
                    <a:ea typeface="+mn-ea"/>
                    <a:cs typeface="+mn-cs"/>
                  </a:defRPr>
                </a:pPr>
                <a:endParaRPr lang="et-E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Tulemused_Õ!$C$121:$S$121</c:f>
              <c:strCache>
                <c:ptCount val="17"/>
                <c:pt idx="0">
                  <c:v>Koolis käsitletakse probleeme avatult</c:v>
                </c:pt>
                <c:pt idx="1">
                  <c:v>Kool on hästi juhitud</c:v>
                </c:pt>
                <c:pt idx="2">
                  <c:v>Kooli juhtkond on õpilasi toetav ja innustav</c:v>
                </c:pt>
                <c:pt idx="3">
                  <c:v>Kooli ruumid on puhtad ja korras</c:v>
                </c:pt>
                <c:pt idx="4">
                  <c:v>Koolis on olemas tänapäevased õppetöö vahendid</c:v>
                </c:pt>
                <c:pt idx="5">
                  <c:v>Koolis pakutakse head sööki</c:v>
                </c:pt>
                <c:pt idx="6">
                  <c:v>Piisavalt on ruumi vahetundides aja veetmiseks</c:v>
                </c:pt>
                <c:pt idx="7">
                  <c:v>Kooli väliterritoorium on heas korras</c:v>
                </c:pt>
                <c:pt idx="8">
                  <c:v>Õpilased veedavad piisavalt aega õues</c:v>
                </c:pt>
                <c:pt idx="9">
                  <c:v>Kooli õpetajate ja lapsevanemate suhted on head</c:v>
                </c:pt>
                <c:pt idx="10">
                  <c:v>Õpilasesindus on aktiivne</c:v>
                </c:pt>
                <c:pt idx="11">
                  <c:v>Õpilasesindus suudab mõjutada koolis toimuvat</c:v>
                </c:pt>
                <c:pt idx="12">
                  <c:v>Vajalik info jõuab kõigini õigeaegselt</c:v>
                </c:pt>
                <c:pt idx="13">
                  <c:v>Kooli maine on hea</c:v>
                </c:pt>
                <c:pt idx="14">
                  <c:v>Soovitan meie kooli tööle või õppima tulla</c:v>
                </c:pt>
                <c:pt idx="15">
                  <c:v>Koolil on piisavalt koostööpartnereid ja -projekte</c:v>
                </c:pt>
                <c:pt idx="16">
                  <c:v>Toila Gümnaasium on hea kool</c:v>
                </c:pt>
              </c:strCache>
            </c:strRef>
          </c:cat>
          <c:val>
            <c:numRef>
              <c:f>Tulemused_Õ!$C$124:$S$124</c:f>
              <c:numCache>
                <c:formatCode>0%</c:formatCode>
                <c:ptCount val="17"/>
                <c:pt idx="0">
                  <c:v>0.51724137931034486</c:v>
                </c:pt>
                <c:pt idx="1">
                  <c:v>0.2</c:v>
                </c:pt>
                <c:pt idx="2">
                  <c:v>0.22580645161290322</c:v>
                </c:pt>
                <c:pt idx="3">
                  <c:v>0.25</c:v>
                </c:pt>
                <c:pt idx="4">
                  <c:v>0.16666666666666666</c:v>
                </c:pt>
                <c:pt idx="5">
                  <c:v>6.6666666666666666E-2</c:v>
                </c:pt>
                <c:pt idx="6">
                  <c:v>6.25E-2</c:v>
                </c:pt>
                <c:pt idx="7">
                  <c:v>6.25E-2</c:v>
                </c:pt>
                <c:pt idx="8">
                  <c:v>0.31034482758620691</c:v>
                </c:pt>
                <c:pt idx="9">
                  <c:v>0.2857142857142857</c:v>
                </c:pt>
                <c:pt idx="10">
                  <c:v>0.1</c:v>
                </c:pt>
                <c:pt idx="11">
                  <c:v>0.1875</c:v>
                </c:pt>
                <c:pt idx="12">
                  <c:v>0.12903225806451613</c:v>
                </c:pt>
                <c:pt idx="13">
                  <c:v>0.10344827586206896</c:v>
                </c:pt>
                <c:pt idx="14">
                  <c:v>0.34375</c:v>
                </c:pt>
                <c:pt idx="15">
                  <c:v>0.26315789473684209</c:v>
                </c:pt>
                <c:pt idx="16">
                  <c:v>0.3</c:v>
                </c:pt>
              </c:numCache>
            </c:numRef>
          </c:val>
          <c:extLst>
            <c:ext xmlns:c16="http://schemas.microsoft.com/office/drawing/2014/chart" uri="{C3380CC4-5D6E-409C-BE32-E72D297353CC}">
              <c16:uniqueId val="{00000002-2644-4E13-9EA7-A8FD0A02BF7B}"/>
            </c:ext>
          </c:extLst>
        </c:ser>
        <c:ser>
          <c:idx val="3"/>
          <c:order val="3"/>
          <c:tx>
            <c:strRef>
              <c:f>Tulemused_Õ!$B$125</c:f>
              <c:strCache>
                <c:ptCount val="1"/>
                <c:pt idx="0">
                  <c:v>4</c:v>
                </c:pt>
              </c:strCache>
            </c:strRef>
          </c:tx>
          <c:spPr>
            <a:solidFill>
              <a:schemeClr val="accent2">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masis MT Pro Light" panose="02040304050005020304" pitchFamily="18" charset="-70"/>
                    <a:ea typeface="+mn-ea"/>
                    <a:cs typeface="+mn-cs"/>
                  </a:defRPr>
                </a:pPr>
                <a:endParaRPr lang="et-E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Tulemused_Õ!$C$121:$S$121</c:f>
              <c:strCache>
                <c:ptCount val="17"/>
                <c:pt idx="0">
                  <c:v>Koolis käsitletakse probleeme avatult</c:v>
                </c:pt>
                <c:pt idx="1">
                  <c:v>Kool on hästi juhitud</c:v>
                </c:pt>
                <c:pt idx="2">
                  <c:v>Kooli juhtkond on õpilasi toetav ja innustav</c:v>
                </c:pt>
                <c:pt idx="3">
                  <c:v>Kooli ruumid on puhtad ja korras</c:v>
                </c:pt>
                <c:pt idx="4">
                  <c:v>Koolis on olemas tänapäevased õppetöö vahendid</c:v>
                </c:pt>
                <c:pt idx="5">
                  <c:v>Koolis pakutakse head sööki</c:v>
                </c:pt>
                <c:pt idx="6">
                  <c:v>Piisavalt on ruumi vahetundides aja veetmiseks</c:v>
                </c:pt>
                <c:pt idx="7">
                  <c:v>Kooli väliterritoorium on heas korras</c:v>
                </c:pt>
                <c:pt idx="8">
                  <c:v>Õpilased veedavad piisavalt aega õues</c:v>
                </c:pt>
                <c:pt idx="9">
                  <c:v>Kooli õpetajate ja lapsevanemate suhted on head</c:v>
                </c:pt>
                <c:pt idx="10">
                  <c:v>Õpilasesindus on aktiivne</c:v>
                </c:pt>
                <c:pt idx="11">
                  <c:v>Õpilasesindus suudab mõjutada koolis toimuvat</c:v>
                </c:pt>
                <c:pt idx="12">
                  <c:v>Vajalik info jõuab kõigini õigeaegselt</c:v>
                </c:pt>
                <c:pt idx="13">
                  <c:v>Kooli maine on hea</c:v>
                </c:pt>
                <c:pt idx="14">
                  <c:v>Soovitan meie kooli tööle või õppima tulla</c:v>
                </c:pt>
                <c:pt idx="15">
                  <c:v>Koolil on piisavalt koostööpartnereid ja -projekte</c:v>
                </c:pt>
                <c:pt idx="16">
                  <c:v>Toila Gümnaasium on hea kool</c:v>
                </c:pt>
              </c:strCache>
            </c:strRef>
          </c:cat>
          <c:val>
            <c:numRef>
              <c:f>Tulemused_Õ!$C$125:$S$125</c:f>
              <c:numCache>
                <c:formatCode>0%</c:formatCode>
                <c:ptCount val="17"/>
                <c:pt idx="0">
                  <c:v>0.27586206896551724</c:v>
                </c:pt>
                <c:pt idx="1">
                  <c:v>0.5</c:v>
                </c:pt>
                <c:pt idx="2">
                  <c:v>0.41935483870967744</c:v>
                </c:pt>
                <c:pt idx="3">
                  <c:v>0.40625</c:v>
                </c:pt>
                <c:pt idx="4">
                  <c:v>0.5</c:v>
                </c:pt>
                <c:pt idx="5">
                  <c:v>0.33333333333333331</c:v>
                </c:pt>
                <c:pt idx="6">
                  <c:v>0.5625</c:v>
                </c:pt>
                <c:pt idx="7">
                  <c:v>0.40625</c:v>
                </c:pt>
                <c:pt idx="8">
                  <c:v>0.37931034482758619</c:v>
                </c:pt>
                <c:pt idx="9">
                  <c:v>0.42857142857142855</c:v>
                </c:pt>
                <c:pt idx="10">
                  <c:v>0.55000000000000004</c:v>
                </c:pt>
                <c:pt idx="11">
                  <c:v>0.5</c:v>
                </c:pt>
                <c:pt idx="12">
                  <c:v>0.5161290322580645</c:v>
                </c:pt>
                <c:pt idx="13">
                  <c:v>0.51724137931034486</c:v>
                </c:pt>
                <c:pt idx="14">
                  <c:v>0.25</c:v>
                </c:pt>
                <c:pt idx="15">
                  <c:v>0.36842105263157893</c:v>
                </c:pt>
                <c:pt idx="16">
                  <c:v>0.33333333333333331</c:v>
                </c:pt>
              </c:numCache>
            </c:numRef>
          </c:val>
          <c:extLst>
            <c:ext xmlns:c16="http://schemas.microsoft.com/office/drawing/2014/chart" uri="{C3380CC4-5D6E-409C-BE32-E72D297353CC}">
              <c16:uniqueId val="{00000003-2644-4E13-9EA7-A8FD0A02BF7B}"/>
            </c:ext>
          </c:extLst>
        </c:ser>
        <c:ser>
          <c:idx val="4"/>
          <c:order val="4"/>
          <c:tx>
            <c:strRef>
              <c:f>Tulemused_Õ!$B$126</c:f>
              <c:strCache>
                <c:ptCount val="1"/>
                <c:pt idx="0">
                  <c:v> 5 – nõustun täielikult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masis MT Pro Light" panose="02040304050005020304" pitchFamily="18" charset="-70"/>
                    <a:ea typeface="+mn-ea"/>
                    <a:cs typeface="+mn-cs"/>
                  </a:defRPr>
                </a:pPr>
                <a:endParaRPr lang="et-E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Tulemused_Õ!$C$121:$S$121</c:f>
              <c:strCache>
                <c:ptCount val="17"/>
                <c:pt idx="0">
                  <c:v>Koolis käsitletakse probleeme avatult</c:v>
                </c:pt>
                <c:pt idx="1">
                  <c:v>Kool on hästi juhitud</c:v>
                </c:pt>
                <c:pt idx="2">
                  <c:v>Kooli juhtkond on õpilasi toetav ja innustav</c:v>
                </c:pt>
                <c:pt idx="3">
                  <c:v>Kooli ruumid on puhtad ja korras</c:v>
                </c:pt>
                <c:pt idx="4">
                  <c:v>Koolis on olemas tänapäevased õppetöö vahendid</c:v>
                </c:pt>
                <c:pt idx="5">
                  <c:v>Koolis pakutakse head sööki</c:v>
                </c:pt>
                <c:pt idx="6">
                  <c:v>Piisavalt on ruumi vahetundides aja veetmiseks</c:v>
                </c:pt>
                <c:pt idx="7">
                  <c:v>Kooli väliterritoorium on heas korras</c:v>
                </c:pt>
                <c:pt idx="8">
                  <c:v>Õpilased veedavad piisavalt aega õues</c:v>
                </c:pt>
                <c:pt idx="9">
                  <c:v>Kooli õpetajate ja lapsevanemate suhted on head</c:v>
                </c:pt>
                <c:pt idx="10">
                  <c:v>Õpilasesindus on aktiivne</c:v>
                </c:pt>
                <c:pt idx="11">
                  <c:v>Õpilasesindus suudab mõjutada koolis toimuvat</c:v>
                </c:pt>
                <c:pt idx="12">
                  <c:v>Vajalik info jõuab kõigini õigeaegselt</c:v>
                </c:pt>
                <c:pt idx="13">
                  <c:v>Kooli maine on hea</c:v>
                </c:pt>
                <c:pt idx="14">
                  <c:v>Soovitan meie kooli tööle või õppima tulla</c:v>
                </c:pt>
                <c:pt idx="15">
                  <c:v>Koolil on piisavalt koostööpartnereid ja -projekte</c:v>
                </c:pt>
                <c:pt idx="16">
                  <c:v>Toila Gümnaasium on hea kool</c:v>
                </c:pt>
              </c:strCache>
            </c:strRef>
          </c:cat>
          <c:val>
            <c:numRef>
              <c:f>Tulemused_Õ!$C$126:$S$126</c:f>
              <c:numCache>
                <c:formatCode>0%</c:formatCode>
                <c:ptCount val="17"/>
                <c:pt idx="0">
                  <c:v>3.4482758620689655E-2</c:v>
                </c:pt>
                <c:pt idx="1">
                  <c:v>0.2</c:v>
                </c:pt>
                <c:pt idx="2">
                  <c:v>0.19354838709677419</c:v>
                </c:pt>
                <c:pt idx="3">
                  <c:v>0.34375</c:v>
                </c:pt>
                <c:pt idx="4">
                  <c:v>0.3</c:v>
                </c:pt>
                <c:pt idx="5">
                  <c:v>0.5</c:v>
                </c:pt>
                <c:pt idx="6">
                  <c:v>0.3125</c:v>
                </c:pt>
                <c:pt idx="7">
                  <c:v>0.53125</c:v>
                </c:pt>
                <c:pt idx="8">
                  <c:v>0.20689655172413793</c:v>
                </c:pt>
                <c:pt idx="9">
                  <c:v>0.2857142857142857</c:v>
                </c:pt>
                <c:pt idx="10">
                  <c:v>0.15</c:v>
                </c:pt>
                <c:pt idx="11">
                  <c:v>0.125</c:v>
                </c:pt>
                <c:pt idx="12">
                  <c:v>0.12903225806451613</c:v>
                </c:pt>
                <c:pt idx="13">
                  <c:v>0.27586206896551724</c:v>
                </c:pt>
                <c:pt idx="14">
                  <c:v>0.25</c:v>
                </c:pt>
                <c:pt idx="15">
                  <c:v>0.15789473684210525</c:v>
                </c:pt>
                <c:pt idx="16">
                  <c:v>0.36666666666666664</c:v>
                </c:pt>
              </c:numCache>
            </c:numRef>
          </c:val>
          <c:extLst>
            <c:ext xmlns:c16="http://schemas.microsoft.com/office/drawing/2014/chart" uri="{C3380CC4-5D6E-409C-BE32-E72D297353CC}">
              <c16:uniqueId val="{00000004-2644-4E13-9EA7-A8FD0A02BF7B}"/>
            </c:ext>
          </c:extLst>
        </c:ser>
        <c:dLbls>
          <c:showLegendKey val="0"/>
          <c:showVal val="0"/>
          <c:showCatName val="0"/>
          <c:showSerName val="0"/>
          <c:showPercent val="0"/>
          <c:showBubbleSize val="0"/>
        </c:dLbls>
        <c:gapWidth val="20"/>
        <c:overlap val="100"/>
        <c:axId val="1110190544"/>
        <c:axId val="1110187632"/>
      </c:barChart>
      <c:catAx>
        <c:axId val="11101905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masis MT Pro Light" panose="02040304050005020304" pitchFamily="18" charset="-70"/>
                <a:ea typeface="+mn-ea"/>
                <a:cs typeface="+mn-cs"/>
              </a:defRPr>
            </a:pPr>
            <a:endParaRPr lang="et-EE"/>
          </a:p>
        </c:txPr>
        <c:crossAx val="1110187632"/>
        <c:crosses val="autoZero"/>
        <c:auto val="1"/>
        <c:lblAlgn val="ctr"/>
        <c:lblOffset val="100"/>
        <c:noMultiLvlLbl val="0"/>
      </c:catAx>
      <c:valAx>
        <c:axId val="111018763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masis MT Pro Light" panose="02040304050005020304" pitchFamily="18" charset="-70"/>
                <a:ea typeface="+mn-ea"/>
                <a:cs typeface="+mn-cs"/>
              </a:defRPr>
            </a:pPr>
            <a:endParaRPr lang="et-EE"/>
          </a:p>
        </c:txPr>
        <c:crossAx val="11101905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masis MT Pro Light" panose="02040304050005020304" pitchFamily="18" charset="-70"/>
              <a:ea typeface="+mn-ea"/>
              <a:cs typeface="+mn-cs"/>
            </a:defRPr>
          </a:pPr>
          <a:endParaRPr lang="et-E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800">
          <a:latin typeface="Amasis MT Pro Light" panose="02040304050005020304" pitchFamily="18" charset="-70"/>
        </a:defRPr>
      </a:pPr>
      <a:endParaRPr lang="et-E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t-E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Tulemused_V!$B$21</c:f>
              <c:strCache>
                <c:ptCount val="1"/>
                <c:pt idx="0">
                  <c:v>1 – ei nõustu üldse</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masis MT Pro Light" panose="02040304050005020304" pitchFamily="18" charset="-70"/>
                    <a:ea typeface="+mn-ea"/>
                    <a:cs typeface="+mn-cs"/>
                  </a:defRPr>
                </a:pPr>
                <a:endParaRPr lang="et-E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Tulemused_V!$C$10:$M$10</c:f>
              <c:strCache>
                <c:ptCount val="11"/>
                <c:pt idx="0">
                  <c:v>Kooli lähedus kodule</c:v>
                </c:pt>
                <c:pt idx="1">
                  <c:v>Mugavad transpordiühendused</c:v>
                </c:pt>
                <c:pt idx="2">
                  <c:v>Õppis juba eelnevalt Toila Gümnaasiumi põhikooliosas</c:v>
                </c:pt>
                <c:pt idx="3">
                  <c:v>Sõbrad läksid ka Toila Gümnaasiumi</c:v>
                </c:pt>
                <c:pt idx="4">
                  <c:v>Kõrge õppekvaliteet koolis</c:v>
                </c:pt>
                <c:pt idx="5">
                  <c:v>Kooli hea maine</c:v>
                </c:pt>
                <c:pt idx="6">
                  <c:v>Mitmekesised valikuvõimalused koolis</c:v>
                </c:pt>
                <c:pt idx="7">
                  <c:v>Teisi võimalusi gümnaasiumis õppimiseks ei olnud</c:v>
                </c:pt>
                <c:pt idx="8">
                  <c:v>Vanema(te) soovitus</c:v>
                </c:pt>
                <c:pt idx="9">
                  <c:v>Personaalsem tähelepanu</c:v>
                </c:pt>
                <c:pt idx="10">
                  <c:v>Turvaline õpikeskkond</c:v>
                </c:pt>
              </c:strCache>
            </c:strRef>
          </c:cat>
          <c:val>
            <c:numRef>
              <c:f>Tulemused_V!$C$21:$M$21</c:f>
              <c:numCache>
                <c:formatCode>0%</c:formatCode>
                <c:ptCount val="11"/>
                <c:pt idx="0">
                  <c:v>0.19354838709677419</c:v>
                </c:pt>
                <c:pt idx="1">
                  <c:v>6.4516129032258063E-2</c:v>
                </c:pt>
                <c:pt idx="2">
                  <c:v>0.12903225806451613</c:v>
                </c:pt>
                <c:pt idx="3">
                  <c:v>0.12903225806451613</c:v>
                </c:pt>
                <c:pt idx="7">
                  <c:v>0.4838709677419355</c:v>
                </c:pt>
                <c:pt idx="8">
                  <c:v>0.29032258064516131</c:v>
                </c:pt>
              </c:numCache>
            </c:numRef>
          </c:val>
          <c:extLst>
            <c:ext xmlns:c16="http://schemas.microsoft.com/office/drawing/2014/chart" uri="{C3380CC4-5D6E-409C-BE32-E72D297353CC}">
              <c16:uniqueId val="{00000000-E3F3-4572-A480-9A456F2B6E07}"/>
            </c:ext>
          </c:extLst>
        </c:ser>
        <c:ser>
          <c:idx val="1"/>
          <c:order val="1"/>
          <c:tx>
            <c:strRef>
              <c:f>Tulemused_V!$B$22</c:f>
              <c:strCache>
                <c:ptCount val="1"/>
                <c:pt idx="0">
                  <c:v>2</c:v>
                </c:pt>
              </c:strCache>
            </c:strRef>
          </c:tx>
          <c:spPr>
            <a:solidFill>
              <a:schemeClr val="accent6">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masis MT Pro Light" panose="02040304050005020304" pitchFamily="18" charset="-70"/>
                    <a:ea typeface="+mn-ea"/>
                    <a:cs typeface="+mn-cs"/>
                  </a:defRPr>
                </a:pPr>
                <a:endParaRPr lang="et-E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Tulemused_V!$C$10:$M$10</c:f>
              <c:strCache>
                <c:ptCount val="11"/>
                <c:pt idx="0">
                  <c:v>Kooli lähedus kodule</c:v>
                </c:pt>
                <c:pt idx="1">
                  <c:v>Mugavad transpordiühendused</c:v>
                </c:pt>
                <c:pt idx="2">
                  <c:v>Õppis juba eelnevalt Toila Gümnaasiumi põhikooliosas</c:v>
                </c:pt>
                <c:pt idx="3">
                  <c:v>Sõbrad läksid ka Toila Gümnaasiumi</c:v>
                </c:pt>
                <c:pt idx="4">
                  <c:v>Kõrge õppekvaliteet koolis</c:v>
                </c:pt>
                <c:pt idx="5">
                  <c:v>Kooli hea maine</c:v>
                </c:pt>
                <c:pt idx="6">
                  <c:v>Mitmekesised valikuvõimalused koolis</c:v>
                </c:pt>
                <c:pt idx="7">
                  <c:v>Teisi võimalusi gümnaasiumis õppimiseks ei olnud</c:v>
                </c:pt>
                <c:pt idx="8">
                  <c:v>Vanema(te) soovitus</c:v>
                </c:pt>
                <c:pt idx="9">
                  <c:v>Personaalsem tähelepanu</c:v>
                </c:pt>
                <c:pt idx="10">
                  <c:v>Turvaline õpikeskkond</c:v>
                </c:pt>
              </c:strCache>
            </c:strRef>
          </c:cat>
          <c:val>
            <c:numRef>
              <c:f>Tulemused_V!$C$22:$M$22</c:f>
              <c:numCache>
                <c:formatCode>0%</c:formatCode>
                <c:ptCount val="11"/>
                <c:pt idx="1">
                  <c:v>6.4516129032258063E-2</c:v>
                </c:pt>
                <c:pt idx="3">
                  <c:v>3.2258064516129031E-2</c:v>
                </c:pt>
                <c:pt idx="4">
                  <c:v>9.6774193548387094E-2</c:v>
                </c:pt>
                <c:pt idx="5">
                  <c:v>6.4516129032258063E-2</c:v>
                </c:pt>
                <c:pt idx="6">
                  <c:v>0.12903225806451613</c:v>
                </c:pt>
                <c:pt idx="7">
                  <c:v>0.12903225806451613</c:v>
                </c:pt>
                <c:pt idx="8">
                  <c:v>3.2258064516129031E-2</c:v>
                </c:pt>
                <c:pt idx="9">
                  <c:v>0.12903225806451613</c:v>
                </c:pt>
              </c:numCache>
            </c:numRef>
          </c:val>
          <c:extLst>
            <c:ext xmlns:c16="http://schemas.microsoft.com/office/drawing/2014/chart" uri="{C3380CC4-5D6E-409C-BE32-E72D297353CC}">
              <c16:uniqueId val="{00000001-E3F3-4572-A480-9A456F2B6E07}"/>
            </c:ext>
          </c:extLst>
        </c:ser>
        <c:ser>
          <c:idx val="2"/>
          <c:order val="2"/>
          <c:tx>
            <c:strRef>
              <c:f>Tulemused_V!$B$23</c:f>
              <c:strCache>
                <c:ptCount val="1"/>
                <c:pt idx="0">
                  <c:v>3</c:v>
                </c:pt>
              </c:strCache>
            </c:strRef>
          </c:tx>
          <c:spPr>
            <a:solidFill>
              <a:schemeClr val="bg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masis MT Pro Light" panose="02040304050005020304" pitchFamily="18" charset="-70"/>
                    <a:ea typeface="+mn-ea"/>
                    <a:cs typeface="+mn-cs"/>
                  </a:defRPr>
                </a:pPr>
                <a:endParaRPr lang="et-E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Tulemused_V!$C$10:$M$10</c:f>
              <c:strCache>
                <c:ptCount val="11"/>
                <c:pt idx="0">
                  <c:v>Kooli lähedus kodule</c:v>
                </c:pt>
                <c:pt idx="1">
                  <c:v>Mugavad transpordiühendused</c:v>
                </c:pt>
                <c:pt idx="2">
                  <c:v>Õppis juba eelnevalt Toila Gümnaasiumi põhikooliosas</c:v>
                </c:pt>
                <c:pt idx="3">
                  <c:v>Sõbrad läksid ka Toila Gümnaasiumi</c:v>
                </c:pt>
                <c:pt idx="4">
                  <c:v>Kõrge õppekvaliteet koolis</c:v>
                </c:pt>
                <c:pt idx="5">
                  <c:v>Kooli hea maine</c:v>
                </c:pt>
                <c:pt idx="6">
                  <c:v>Mitmekesised valikuvõimalused koolis</c:v>
                </c:pt>
                <c:pt idx="7">
                  <c:v>Teisi võimalusi gümnaasiumis õppimiseks ei olnud</c:v>
                </c:pt>
                <c:pt idx="8">
                  <c:v>Vanema(te) soovitus</c:v>
                </c:pt>
                <c:pt idx="9">
                  <c:v>Personaalsem tähelepanu</c:v>
                </c:pt>
                <c:pt idx="10">
                  <c:v>Turvaline õpikeskkond</c:v>
                </c:pt>
              </c:strCache>
            </c:strRef>
          </c:cat>
          <c:val>
            <c:numRef>
              <c:f>Tulemused_V!$C$23:$M$23</c:f>
              <c:numCache>
                <c:formatCode>0%</c:formatCode>
                <c:ptCount val="11"/>
                <c:pt idx="0">
                  <c:v>0.16129032258064516</c:v>
                </c:pt>
                <c:pt idx="1">
                  <c:v>0.22580645161290322</c:v>
                </c:pt>
                <c:pt idx="2">
                  <c:v>3.2258064516129031E-2</c:v>
                </c:pt>
                <c:pt idx="3">
                  <c:v>6.4516129032258063E-2</c:v>
                </c:pt>
                <c:pt idx="4">
                  <c:v>0.29032258064516131</c:v>
                </c:pt>
                <c:pt idx="5">
                  <c:v>0.22580645161290322</c:v>
                </c:pt>
                <c:pt idx="6">
                  <c:v>0.29032258064516131</c:v>
                </c:pt>
                <c:pt idx="7">
                  <c:v>0.12903225806451613</c:v>
                </c:pt>
                <c:pt idx="8">
                  <c:v>0.12903225806451613</c:v>
                </c:pt>
                <c:pt idx="9">
                  <c:v>0.22580645161290322</c:v>
                </c:pt>
                <c:pt idx="10">
                  <c:v>0.12903225806451613</c:v>
                </c:pt>
              </c:numCache>
            </c:numRef>
          </c:val>
          <c:extLst>
            <c:ext xmlns:c16="http://schemas.microsoft.com/office/drawing/2014/chart" uri="{C3380CC4-5D6E-409C-BE32-E72D297353CC}">
              <c16:uniqueId val="{00000002-E3F3-4572-A480-9A456F2B6E07}"/>
            </c:ext>
          </c:extLst>
        </c:ser>
        <c:ser>
          <c:idx val="3"/>
          <c:order val="3"/>
          <c:tx>
            <c:strRef>
              <c:f>Tulemused_V!$B$24</c:f>
              <c:strCache>
                <c:ptCount val="1"/>
                <c:pt idx="0">
                  <c:v>4</c:v>
                </c:pt>
              </c:strCache>
            </c:strRef>
          </c:tx>
          <c:spPr>
            <a:solidFill>
              <a:schemeClr val="accent2">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masis MT Pro Light" panose="02040304050005020304" pitchFamily="18" charset="-70"/>
                    <a:ea typeface="+mn-ea"/>
                    <a:cs typeface="+mn-cs"/>
                  </a:defRPr>
                </a:pPr>
                <a:endParaRPr lang="et-E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Tulemused_V!$C$10:$M$10</c:f>
              <c:strCache>
                <c:ptCount val="11"/>
                <c:pt idx="0">
                  <c:v>Kooli lähedus kodule</c:v>
                </c:pt>
                <c:pt idx="1">
                  <c:v>Mugavad transpordiühendused</c:v>
                </c:pt>
                <c:pt idx="2">
                  <c:v>Õppis juba eelnevalt Toila Gümnaasiumi põhikooliosas</c:v>
                </c:pt>
                <c:pt idx="3">
                  <c:v>Sõbrad läksid ka Toila Gümnaasiumi</c:v>
                </c:pt>
                <c:pt idx="4">
                  <c:v>Kõrge õppekvaliteet koolis</c:v>
                </c:pt>
                <c:pt idx="5">
                  <c:v>Kooli hea maine</c:v>
                </c:pt>
                <c:pt idx="6">
                  <c:v>Mitmekesised valikuvõimalused koolis</c:v>
                </c:pt>
                <c:pt idx="7">
                  <c:v>Teisi võimalusi gümnaasiumis õppimiseks ei olnud</c:v>
                </c:pt>
                <c:pt idx="8">
                  <c:v>Vanema(te) soovitus</c:v>
                </c:pt>
                <c:pt idx="9">
                  <c:v>Personaalsem tähelepanu</c:v>
                </c:pt>
                <c:pt idx="10">
                  <c:v>Turvaline õpikeskkond</c:v>
                </c:pt>
              </c:strCache>
            </c:strRef>
          </c:cat>
          <c:val>
            <c:numRef>
              <c:f>Tulemused_V!$C$24:$M$24</c:f>
              <c:numCache>
                <c:formatCode>0%</c:formatCode>
                <c:ptCount val="11"/>
                <c:pt idx="0">
                  <c:v>9.6774193548387094E-2</c:v>
                </c:pt>
                <c:pt idx="1">
                  <c:v>0.19354838709677419</c:v>
                </c:pt>
                <c:pt idx="2">
                  <c:v>3.2258064516129031E-2</c:v>
                </c:pt>
                <c:pt idx="3">
                  <c:v>0.22580645161290322</c:v>
                </c:pt>
                <c:pt idx="4">
                  <c:v>0.25806451612903225</c:v>
                </c:pt>
                <c:pt idx="5">
                  <c:v>0.25806451612903225</c:v>
                </c:pt>
                <c:pt idx="6">
                  <c:v>0.35483870967741937</c:v>
                </c:pt>
                <c:pt idx="7">
                  <c:v>0.12903225806451613</c:v>
                </c:pt>
                <c:pt idx="8">
                  <c:v>0.22580645161290322</c:v>
                </c:pt>
                <c:pt idx="9">
                  <c:v>0.32258064516129031</c:v>
                </c:pt>
                <c:pt idx="10">
                  <c:v>0.19354838709677419</c:v>
                </c:pt>
              </c:numCache>
            </c:numRef>
          </c:val>
          <c:extLst>
            <c:ext xmlns:c16="http://schemas.microsoft.com/office/drawing/2014/chart" uri="{C3380CC4-5D6E-409C-BE32-E72D297353CC}">
              <c16:uniqueId val="{00000003-E3F3-4572-A480-9A456F2B6E07}"/>
            </c:ext>
          </c:extLst>
        </c:ser>
        <c:ser>
          <c:idx val="4"/>
          <c:order val="4"/>
          <c:tx>
            <c:strRef>
              <c:f>Tulemused_V!$B$25</c:f>
              <c:strCache>
                <c:ptCount val="1"/>
                <c:pt idx="0">
                  <c:v> 5 – nõustun täielikult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masis MT Pro Light" panose="02040304050005020304" pitchFamily="18" charset="-70"/>
                    <a:ea typeface="+mn-ea"/>
                    <a:cs typeface="+mn-cs"/>
                  </a:defRPr>
                </a:pPr>
                <a:endParaRPr lang="et-E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Tulemused_V!$C$10:$M$10</c:f>
              <c:strCache>
                <c:ptCount val="11"/>
                <c:pt idx="0">
                  <c:v>Kooli lähedus kodule</c:v>
                </c:pt>
                <c:pt idx="1">
                  <c:v>Mugavad transpordiühendused</c:v>
                </c:pt>
                <c:pt idx="2">
                  <c:v>Õppis juba eelnevalt Toila Gümnaasiumi põhikooliosas</c:v>
                </c:pt>
                <c:pt idx="3">
                  <c:v>Sõbrad läksid ka Toila Gümnaasiumi</c:v>
                </c:pt>
                <c:pt idx="4">
                  <c:v>Kõrge õppekvaliteet koolis</c:v>
                </c:pt>
                <c:pt idx="5">
                  <c:v>Kooli hea maine</c:v>
                </c:pt>
                <c:pt idx="6">
                  <c:v>Mitmekesised valikuvõimalused koolis</c:v>
                </c:pt>
                <c:pt idx="7">
                  <c:v>Teisi võimalusi gümnaasiumis õppimiseks ei olnud</c:v>
                </c:pt>
                <c:pt idx="8">
                  <c:v>Vanema(te) soovitus</c:v>
                </c:pt>
                <c:pt idx="9">
                  <c:v>Personaalsem tähelepanu</c:v>
                </c:pt>
                <c:pt idx="10">
                  <c:v>Turvaline õpikeskkond</c:v>
                </c:pt>
              </c:strCache>
            </c:strRef>
          </c:cat>
          <c:val>
            <c:numRef>
              <c:f>Tulemused_V!$C$25:$M$25</c:f>
              <c:numCache>
                <c:formatCode>0%</c:formatCode>
                <c:ptCount val="11"/>
                <c:pt idx="0">
                  <c:v>0.54838709677419351</c:v>
                </c:pt>
                <c:pt idx="1">
                  <c:v>0.45161290322580644</c:v>
                </c:pt>
                <c:pt idx="2">
                  <c:v>0.80645161290322576</c:v>
                </c:pt>
                <c:pt idx="3">
                  <c:v>0.54838709677419351</c:v>
                </c:pt>
                <c:pt idx="4">
                  <c:v>0.35483870967741937</c:v>
                </c:pt>
                <c:pt idx="5">
                  <c:v>0.45161290322580644</c:v>
                </c:pt>
                <c:pt idx="6">
                  <c:v>0.22580645161290322</c:v>
                </c:pt>
                <c:pt idx="7">
                  <c:v>0.12903225806451613</c:v>
                </c:pt>
                <c:pt idx="8">
                  <c:v>0.32258064516129031</c:v>
                </c:pt>
                <c:pt idx="9">
                  <c:v>0.32258064516129031</c:v>
                </c:pt>
                <c:pt idx="10">
                  <c:v>0.67741935483870963</c:v>
                </c:pt>
              </c:numCache>
            </c:numRef>
          </c:val>
          <c:extLst>
            <c:ext xmlns:c16="http://schemas.microsoft.com/office/drawing/2014/chart" uri="{C3380CC4-5D6E-409C-BE32-E72D297353CC}">
              <c16:uniqueId val="{00000004-E3F3-4572-A480-9A456F2B6E07}"/>
            </c:ext>
          </c:extLst>
        </c:ser>
        <c:dLbls>
          <c:showLegendKey val="0"/>
          <c:showVal val="0"/>
          <c:showCatName val="0"/>
          <c:showSerName val="0"/>
          <c:showPercent val="0"/>
          <c:showBubbleSize val="0"/>
        </c:dLbls>
        <c:gapWidth val="20"/>
        <c:overlap val="100"/>
        <c:axId val="1110190544"/>
        <c:axId val="1110187632"/>
      </c:barChart>
      <c:catAx>
        <c:axId val="11101905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masis MT Pro Light" panose="02040304050005020304" pitchFamily="18" charset="-70"/>
                <a:ea typeface="+mn-ea"/>
                <a:cs typeface="+mn-cs"/>
              </a:defRPr>
            </a:pPr>
            <a:endParaRPr lang="et-EE"/>
          </a:p>
        </c:txPr>
        <c:crossAx val="1110187632"/>
        <c:crosses val="autoZero"/>
        <c:auto val="1"/>
        <c:lblAlgn val="ctr"/>
        <c:lblOffset val="100"/>
        <c:noMultiLvlLbl val="0"/>
      </c:catAx>
      <c:valAx>
        <c:axId val="111018763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masis MT Pro Light" panose="02040304050005020304" pitchFamily="18" charset="-70"/>
                <a:ea typeface="+mn-ea"/>
                <a:cs typeface="+mn-cs"/>
              </a:defRPr>
            </a:pPr>
            <a:endParaRPr lang="et-EE"/>
          </a:p>
        </c:txPr>
        <c:crossAx val="11101905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masis MT Pro Light" panose="02040304050005020304" pitchFamily="18" charset="-70"/>
              <a:ea typeface="+mn-ea"/>
              <a:cs typeface="+mn-cs"/>
            </a:defRPr>
          </a:pPr>
          <a:endParaRPr lang="et-E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800">
          <a:latin typeface="Amasis MT Pro Light" panose="02040304050005020304" pitchFamily="18" charset="-70"/>
        </a:defRPr>
      </a:pPr>
      <a:endParaRPr lang="et-E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t-E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Tulemused_V!$B$54</c:f>
              <c:strCache>
                <c:ptCount val="1"/>
                <c:pt idx="0">
                  <c:v>1 – ei nõustu üldse</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masis MT Pro Light" panose="02040304050005020304" pitchFamily="18" charset="-70"/>
                    <a:ea typeface="+mn-ea"/>
                    <a:cs typeface="+mn-cs"/>
                  </a:defRPr>
                </a:pPr>
                <a:endParaRPr lang="et-E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Tulemused_V!$C$53:$U$53</c:f>
              <c:strCache>
                <c:ptCount val="19"/>
                <c:pt idx="0">
                  <c:v>Õpilaste ja õpetajate suhted on head</c:v>
                </c:pt>
                <c:pt idx="1">
                  <c:v>Õpilaste omavahelised suhted on head</c:v>
                </c:pt>
                <c:pt idx="2">
                  <c:v>Õpetajad pööravad andekatele õpilastele piisavalt tähelepanu</c:v>
                </c:pt>
                <c:pt idx="3">
                  <c:v>Õpetajad aitavad abivajajaid piisavalt</c:v>
                </c:pt>
                <c:pt idx="4">
                  <c:v>Koolis töötavad pädevad õpetajad</c:v>
                </c:pt>
                <c:pt idx="5">
                  <c:v>Koolis on piisavalt tugispetsialiste (logopeed, psühholoog jt)</c:v>
                </c:pt>
                <c:pt idx="6">
                  <c:v>Koolis on pädevad tugispetsialistid</c:v>
                </c:pt>
                <c:pt idx="7">
                  <c:v>Õpilased saavad tugispetsialistidelt piisavalt toetust</c:v>
                </c:pt>
                <c:pt idx="8">
                  <c:v>Koolis omandatav haridus võimaldab õpilastel tulevikus hästi hakkama saada</c:v>
                </c:pt>
                <c:pt idx="9">
                  <c:v>Õpilased käivad koolis rõõmuga</c:v>
                </c:pt>
                <c:pt idx="10">
                  <c:v>Õpetajad töötavad koolis rõõmuga</c:v>
                </c:pt>
                <c:pt idx="11">
                  <c:v>Õpetajad innustavad õpilasi õppima</c:v>
                </c:pt>
                <c:pt idx="12">
                  <c:v>Õpilaste saavutusi tunnustatakse</c:v>
                </c:pt>
                <c:pt idx="13">
                  <c:v>Minu laps on gümnaasiumiõppe aastatel kogenud koolikiusamist</c:v>
                </c:pt>
                <c:pt idx="14">
                  <c:v>Õpilane saab valida endale piisavale erinevaid valikained</c:v>
                </c:pt>
                <c:pt idx="15">
                  <c:v>Õppetöö-väliseid tegevusi (huviringe) on piisavalt</c:v>
                </c:pt>
                <c:pt idx="16">
                  <c:v>Õpilased võtavad oma õppetöö eest ise vastutuse</c:v>
                </c:pt>
                <c:pt idx="17">
                  <c:v>Õpilaste koduste tööde hulk on mõistlik</c:v>
                </c:pt>
                <c:pt idx="18">
                  <c:v>Toila Gümnaasium suudab pakkuda võrdväärset haridust ja valikuid riigigümnaasiumitega (nt Jõhvis ja Kohtla-Järvel)</c:v>
                </c:pt>
              </c:strCache>
            </c:strRef>
          </c:cat>
          <c:val>
            <c:numRef>
              <c:f>Tulemused_V!$C$54:$U$54</c:f>
              <c:numCache>
                <c:formatCode>0%</c:formatCode>
                <c:ptCount val="19"/>
                <c:pt idx="15">
                  <c:v>0.7</c:v>
                </c:pt>
                <c:pt idx="16">
                  <c:v>6.6666666666666666E-2</c:v>
                </c:pt>
              </c:numCache>
            </c:numRef>
          </c:val>
          <c:extLst>
            <c:ext xmlns:c16="http://schemas.microsoft.com/office/drawing/2014/chart" uri="{C3380CC4-5D6E-409C-BE32-E72D297353CC}">
              <c16:uniqueId val="{00000000-CEDD-4873-BA5A-B2FE6AB3D568}"/>
            </c:ext>
          </c:extLst>
        </c:ser>
        <c:ser>
          <c:idx val="1"/>
          <c:order val="1"/>
          <c:tx>
            <c:strRef>
              <c:f>Tulemused_V!$B$55</c:f>
              <c:strCache>
                <c:ptCount val="1"/>
                <c:pt idx="0">
                  <c:v>2</c:v>
                </c:pt>
              </c:strCache>
            </c:strRef>
          </c:tx>
          <c:spPr>
            <a:solidFill>
              <a:schemeClr val="accent6">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masis MT Pro Light" panose="02040304050005020304" pitchFamily="18" charset="-70"/>
                    <a:ea typeface="+mn-ea"/>
                    <a:cs typeface="+mn-cs"/>
                  </a:defRPr>
                </a:pPr>
                <a:endParaRPr lang="et-E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Tulemused_V!$C$53:$U$53</c:f>
              <c:strCache>
                <c:ptCount val="19"/>
                <c:pt idx="0">
                  <c:v>Õpilaste ja õpetajate suhted on head</c:v>
                </c:pt>
                <c:pt idx="1">
                  <c:v>Õpilaste omavahelised suhted on head</c:v>
                </c:pt>
                <c:pt idx="2">
                  <c:v>Õpetajad pööravad andekatele õpilastele piisavalt tähelepanu</c:v>
                </c:pt>
                <c:pt idx="3">
                  <c:v>Õpetajad aitavad abivajajaid piisavalt</c:v>
                </c:pt>
                <c:pt idx="4">
                  <c:v>Koolis töötavad pädevad õpetajad</c:v>
                </c:pt>
                <c:pt idx="5">
                  <c:v>Koolis on piisavalt tugispetsialiste (logopeed, psühholoog jt)</c:v>
                </c:pt>
                <c:pt idx="6">
                  <c:v>Koolis on pädevad tugispetsialistid</c:v>
                </c:pt>
                <c:pt idx="7">
                  <c:v>Õpilased saavad tugispetsialistidelt piisavalt toetust</c:v>
                </c:pt>
                <c:pt idx="8">
                  <c:v>Koolis omandatav haridus võimaldab õpilastel tulevikus hästi hakkama saada</c:v>
                </c:pt>
                <c:pt idx="9">
                  <c:v>Õpilased käivad koolis rõõmuga</c:v>
                </c:pt>
                <c:pt idx="10">
                  <c:v>Õpetajad töötavad koolis rõõmuga</c:v>
                </c:pt>
                <c:pt idx="11">
                  <c:v>Õpetajad innustavad õpilasi õppima</c:v>
                </c:pt>
                <c:pt idx="12">
                  <c:v>Õpilaste saavutusi tunnustatakse</c:v>
                </c:pt>
                <c:pt idx="13">
                  <c:v>Minu laps on gümnaasiumiõppe aastatel kogenud koolikiusamist</c:v>
                </c:pt>
                <c:pt idx="14">
                  <c:v>Õpilane saab valida endale piisavale erinevaid valikained</c:v>
                </c:pt>
                <c:pt idx="15">
                  <c:v>Õppetöö-väliseid tegevusi (huviringe) on piisavalt</c:v>
                </c:pt>
                <c:pt idx="16">
                  <c:v>Õpilased võtavad oma õppetöö eest ise vastutuse</c:v>
                </c:pt>
                <c:pt idx="17">
                  <c:v>Õpilaste koduste tööde hulk on mõistlik</c:v>
                </c:pt>
                <c:pt idx="18">
                  <c:v>Toila Gümnaasium suudab pakkuda võrdväärset haridust ja valikuid riigigümnaasiumitega (nt Jõhvis ja Kohtla-Järvel)</c:v>
                </c:pt>
              </c:strCache>
            </c:strRef>
          </c:cat>
          <c:val>
            <c:numRef>
              <c:f>Tulemused_V!$C$55:$U$55</c:f>
              <c:numCache>
                <c:formatCode>0%</c:formatCode>
                <c:ptCount val="19"/>
                <c:pt idx="0">
                  <c:v>0.12903225806451613</c:v>
                </c:pt>
                <c:pt idx="4">
                  <c:v>8.6956521739130432E-2</c:v>
                </c:pt>
                <c:pt idx="5">
                  <c:v>3.4482758620689655E-2</c:v>
                </c:pt>
                <c:pt idx="6">
                  <c:v>7.1428571428571425E-2</c:v>
                </c:pt>
                <c:pt idx="7">
                  <c:v>0.15</c:v>
                </c:pt>
                <c:pt idx="8">
                  <c:v>6.25E-2</c:v>
                </c:pt>
                <c:pt idx="9">
                  <c:v>7.1428571428571425E-2</c:v>
                </c:pt>
                <c:pt idx="10">
                  <c:v>0</c:v>
                </c:pt>
                <c:pt idx="11">
                  <c:v>3.3333333333333333E-2</c:v>
                </c:pt>
                <c:pt idx="12">
                  <c:v>7.6923076923076927E-2</c:v>
                </c:pt>
                <c:pt idx="14">
                  <c:v>3.4482758620689655E-2</c:v>
                </c:pt>
                <c:pt idx="15">
                  <c:v>0.13333333333333333</c:v>
                </c:pt>
                <c:pt idx="16">
                  <c:v>0.16666666666666666</c:v>
                </c:pt>
                <c:pt idx="17">
                  <c:v>3.8461538461538464E-2</c:v>
                </c:pt>
              </c:numCache>
            </c:numRef>
          </c:val>
          <c:extLst>
            <c:ext xmlns:c16="http://schemas.microsoft.com/office/drawing/2014/chart" uri="{C3380CC4-5D6E-409C-BE32-E72D297353CC}">
              <c16:uniqueId val="{00000001-CEDD-4873-BA5A-B2FE6AB3D568}"/>
            </c:ext>
          </c:extLst>
        </c:ser>
        <c:ser>
          <c:idx val="2"/>
          <c:order val="2"/>
          <c:tx>
            <c:strRef>
              <c:f>Tulemused_V!$B$56</c:f>
              <c:strCache>
                <c:ptCount val="1"/>
                <c:pt idx="0">
                  <c:v>3</c:v>
                </c:pt>
              </c:strCache>
            </c:strRef>
          </c:tx>
          <c:spPr>
            <a:solidFill>
              <a:schemeClr val="bg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masis MT Pro Light" panose="02040304050005020304" pitchFamily="18" charset="-70"/>
                    <a:ea typeface="+mn-ea"/>
                    <a:cs typeface="+mn-cs"/>
                  </a:defRPr>
                </a:pPr>
                <a:endParaRPr lang="et-E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Tulemused_V!$C$53:$U$53</c:f>
              <c:strCache>
                <c:ptCount val="19"/>
                <c:pt idx="0">
                  <c:v>Õpilaste ja õpetajate suhted on head</c:v>
                </c:pt>
                <c:pt idx="1">
                  <c:v>Õpilaste omavahelised suhted on head</c:v>
                </c:pt>
                <c:pt idx="2">
                  <c:v>Õpetajad pööravad andekatele õpilastele piisavalt tähelepanu</c:v>
                </c:pt>
                <c:pt idx="3">
                  <c:v>Õpetajad aitavad abivajajaid piisavalt</c:v>
                </c:pt>
                <c:pt idx="4">
                  <c:v>Koolis töötavad pädevad õpetajad</c:v>
                </c:pt>
                <c:pt idx="5">
                  <c:v>Koolis on piisavalt tugispetsialiste (logopeed, psühholoog jt)</c:v>
                </c:pt>
                <c:pt idx="6">
                  <c:v>Koolis on pädevad tugispetsialistid</c:v>
                </c:pt>
                <c:pt idx="7">
                  <c:v>Õpilased saavad tugispetsialistidelt piisavalt toetust</c:v>
                </c:pt>
                <c:pt idx="8">
                  <c:v>Koolis omandatav haridus võimaldab õpilastel tulevikus hästi hakkama saada</c:v>
                </c:pt>
                <c:pt idx="9">
                  <c:v>Õpilased käivad koolis rõõmuga</c:v>
                </c:pt>
                <c:pt idx="10">
                  <c:v>Õpetajad töötavad koolis rõõmuga</c:v>
                </c:pt>
                <c:pt idx="11">
                  <c:v>Õpetajad innustavad õpilasi õppima</c:v>
                </c:pt>
                <c:pt idx="12">
                  <c:v>Õpilaste saavutusi tunnustatakse</c:v>
                </c:pt>
                <c:pt idx="13">
                  <c:v>Minu laps on gümnaasiumiõppe aastatel kogenud koolikiusamist</c:v>
                </c:pt>
                <c:pt idx="14">
                  <c:v>Õpilane saab valida endale piisavale erinevaid valikained</c:v>
                </c:pt>
                <c:pt idx="15">
                  <c:v>Õppetöö-väliseid tegevusi (huviringe) on piisavalt</c:v>
                </c:pt>
                <c:pt idx="16">
                  <c:v>Õpilased võtavad oma õppetöö eest ise vastutuse</c:v>
                </c:pt>
                <c:pt idx="17">
                  <c:v>Õpilaste koduste tööde hulk on mõistlik</c:v>
                </c:pt>
                <c:pt idx="18">
                  <c:v>Toila Gümnaasium suudab pakkuda võrdväärset haridust ja valikuid riigigümnaasiumitega (nt Jõhvis ja Kohtla-Järvel)</c:v>
                </c:pt>
              </c:strCache>
            </c:strRef>
          </c:cat>
          <c:val>
            <c:numRef>
              <c:f>Tulemused_V!$C$56:$U$56</c:f>
              <c:numCache>
                <c:formatCode>0%</c:formatCode>
                <c:ptCount val="19"/>
                <c:pt idx="0">
                  <c:v>0.22580645161290322</c:v>
                </c:pt>
                <c:pt idx="1">
                  <c:v>0.12903225806451613</c:v>
                </c:pt>
                <c:pt idx="2">
                  <c:v>0.12903225806451613</c:v>
                </c:pt>
                <c:pt idx="3">
                  <c:v>3.3333333333333333E-2</c:v>
                </c:pt>
                <c:pt idx="4">
                  <c:v>8.6956521739130432E-2</c:v>
                </c:pt>
                <c:pt idx="5">
                  <c:v>0.37931034482758619</c:v>
                </c:pt>
                <c:pt idx="6">
                  <c:v>0.17857142857142858</c:v>
                </c:pt>
                <c:pt idx="7">
                  <c:v>0.15</c:v>
                </c:pt>
                <c:pt idx="8">
                  <c:v>0.1875</c:v>
                </c:pt>
                <c:pt idx="9">
                  <c:v>0.21428571428571427</c:v>
                </c:pt>
                <c:pt idx="10">
                  <c:v>0.13793103448275862</c:v>
                </c:pt>
                <c:pt idx="11">
                  <c:v>6.6666666666666666E-2</c:v>
                </c:pt>
                <c:pt idx="12">
                  <c:v>0.30769230769230771</c:v>
                </c:pt>
                <c:pt idx="13">
                  <c:v>0.2857142857142857</c:v>
                </c:pt>
                <c:pt idx="14">
                  <c:v>0.10344827586206896</c:v>
                </c:pt>
                <c:pt idx="15">
                  <c:v>6.6666666666666666E-2</c:v>
                </c:pt>
                <c:pt idx="16">
                  <c:v>0.16666666666666666</c:v>
                </c:pt>
                <c:pt idx="17">
                  <c:v>0.26923076923076922</c:v>
                </c:pt>
                <c:pt idx="18">
                  <c:v>6.8965517241379309E-2</c:v>
                </c:pt>
              </c:numCache>
            </c:numRef>
          </c:val>
          <c:extLst>
            <c:ext xmlns:c16="http://schemas.microsoft.com/office/drawing/2014/chart" uri="{C3380CC4-5D6E-409C-BE32-E72D297353CC}">
              <c16:uniqueId val="{00000002-CEDD-4873-BA5A-B2FE6AB3D568}"/>
            </c:ext>
          </c:extLst>
        </c:ser>
        <c:ser>
          <c:idx val="3"/>
          <c:order val="3"/>
          <c:tx>
            <c:strRef>
              <c:f>Tulemused_V!$B$57</c:f>
              <c:strCache>
                <c:ptCount val="1"/>
                <c:pt idx="0">
                  <c:v>4</c:v>
                </c:pt>
              </c:strCache>
            </c:strRef>
          </c:tx>
          <c:spPr>
            <a:solidFill>
              <a:schemeClr val="accent2">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masis MT Pro Light" panose="02040304050005020304" pitchFamily="18" charset="-70"/>
                    <a:ea typeface="+mn-ea"/>
                    <a:cs typeface="+mn-cs"/>
                  </a:defRPr>
                </a:pPr>
                <a:endParaRPr lang="et-E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Tulemused_V!$C$53:$U$53</c:f>
              <c:strCache>
                <c:ptCount val="19"/>
                <c:pt idx="0">
                  <c:v>Õpilaste ja õpetajate suhted on head</c:v>
                </c:pt>
                <c:pt idx="1">
                  <c:v>Õpilaste omavahelised suhted on head</c:v>
                </c:pt>
                <c:pt idx="2">
                  <c:v>Õpetajad pööravad andekatele õpilastele piisavalt tähelepanu</c:v>
                </c:pt>
                <c:pt idx="3">
                  <c:v>Õpetajad aitavad abivajajaid piisavalt</c:v>
                </c:pt>
                <c:pt idx="4">
                  <c:v>Koolis töötavad pädevad õpetajad</c:v>
                </c:pt>
                <c:pt idx="5">
                  <c:v>Koolis on piisavalt tugispetsialiste (logopeed, psühholoog jt)</c:v>
                </c:pt>
                <c:pt idx="6">
                  <c:v>Koolis on pädevad tugispetsialistid</c:v>
                </c:pt>
                <c:pt idx="7">
                  <c:v>Õpilased saavad tugispetsialistidelt piisavalt toetust</c:v>
                </c:pt>
                <c:pt idx="8">
                  <c:v>Koolis omandatav haridus võimaldab õpilastel tulevikus hästi hakkama saada</c:v>
                </c:pt>
                <c:pt idx="9">
                  <c:v>Õpilased käivad koolis rõõmuga</c:v>
                </c:pt>
                <c:pt idx="10">
                  <c:v>Õpetajad töötavad koolis rõõmuga</c:v>
                </c:pt>
                <c:pt idx="11">
                  <c:v>Õpetajad innustavad õpilasi õppima</c:v>
                </c:pt>
                <c:pt idx="12">
                  <c:v>Õpilaste saavutusi tunnustatakse</c:v>
                </c:pt>
                <c:pt idx="13">
                  <c:v>Minu laps on gümnaasiumiõppe aastatel kogenud koolikiusamist</c:v>
                </c:pt>
                <c:pt idx="14">
                  <c:v>Õpilane saab valida endale piisavale erinevaid valikained</c:v>
                </c:pt>
                <c:pt idx="15">
                  <c:v>Õppetöö-väliseid tegevusi (huviringe) on piisavalt</c:v>
                </c:pt>
                <c:pt idx="16">
                  <c:v>Õpilased võtavad oma õppetöö eest ise vastutuse</c:v>
                </c:pt>
                <c:pt idx="17">
                  <c:v>Õpilaste koduste tööde hulk on mõistlik</c:v>
                </c:pt>
                <c:pt idx="18">
                  <c:v>Toila Gümnaasium suudab pakkuda võrdväärset haridust ja valikuid riigigümnaasiumitega (nt Jõhvis ja Kohtla-Järvel)</c:v>
                </c:pt>
              </c:strCache>
            </c:strRef>
          </c:cat>
          <c:val>
            <c:numRef>
              <c:f>Tulemused_V!$C$57:$U$57</c:f>
              <c:numCache>
                <c:formatCode>0%</c:formatCode>
                <c:ptCount val="19"/>
                <c:pt idx="0">
                  <c:v>0.32258064516129031</c:v>
                </c:pt>
                <c:pt idx="1">
                  <c:v>0.19354838709677419</c:v>
                </c:pt>
                <c:pt idx="2">
                  <c:v>0.54838709677419351</c:v>
                </c:pt>
                <c:pt idx="3">
                  <c:v>0.53333333333333333</c:v>
                </c:pt>
                <c:pt idx="4">
                  <c:v>0.43478260869565216</c:v>
                </c:pt>
                <c:pt idx="5">
                  <c:v>0.27586206896551724</c:v>
                </c:pt>
                <c:pt idx="6">
                  <c:v>0.4642857142857143</c:v>
                </c:pt>
                <c:pt idx="7">
                  <c:v>0.35</c:v>
                </c:pt>
                <c:pt idx="8">
                  <c:v>0.3125</c:v>
                </c:pt>
                <c:pt idx="9">
                  <c:v>0.42857142857142855</c:v>
                </c:pt>
                <c:pt idx="10">
                  <c:v>0.44827586206896552</c:v>
                </c:pt>
                <c:pt idx="11">
                  <c:v>0.56666666666666665</c:v>
                </c:pt>
                <c:pt idx="12">
                  <c:v>0.38461538461538464</c:v>
                </c:pt>
                <c:pt idx="13">
                  <c:v>0.39285714285714285</c:v>
                </c:pt>
                <c:pt idx="14">
                  <c:v>0.44827586206896552</c:v>
                </c:pt>
                <c:pt idx="15">
                  <c:v>6.6666666666666666E-2</c:v>
                </c:pt>
                <c:pt idx="16">
                  <c:v>0.26666666666666666</c:v>
                </c:pt>
                <c:pt idx="17">
                  <c:v>0.38461538461538464</c:v>
                </c:pt>
                <c:pt idx="18">
                  <c:v>0.48275862068965519</c:v>
                </c:pt>
              </c:numCache>
            </c:numRef>
          </c:val>
          <c:extLst>
            <c:ext xmlns:c16="http://schemas.microsoft.com/office/drawing/2014/chart" uri="{C3380CC4-5D6E-409C-BE32-E72D297353CC}">
              <c16:uniqueId val="{00000003-CEDD-4873-BA5A-B2FE6AB3D568}"/>
            </c:ext>
          </c:extLst>
        </c:ser>
        <c:ser>
          <c:idx val="4"/>
          <c:order val="4"/>
          <c:tx>
            <c:strRef>
              <c:f>Tulemused_V!$B$58</c:f>
              <c:strCache>
                <c:ptCount val="1"/>
                <c:pt idx="0">
                  <c:v> 5 – nõustun täielikult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masis MT Pro Light" panose="02040304050005020304" pitchFamily="18" charset="-70"/>
                    <a:ea typeface="+mn-ea"/>
                    <a:cs typeface="+mn-cs"/>
                  </a:defRPr>
                </a:pPr>
                <a:endParaRPr lang="et-E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Tulemused_V!$C$53:$U$53</c:f>
              <c:strCache>
                <c:ptCount val="19"/>
                <c:pt idx="0">
                  <c:v>Õpilaste ja õpetajate suhted on head</c:v>
                </c:pt>
                <c:pt idx="1">
                  <c:v>Õpilaste omavahelised suhted on head</c:v>
                </c:pt>
                <c:pt idx="2">
                  <c:v>Õpetajad pööravad andekatele õpilastele piisavalt tähelepanu</c:v>
                </c:pt>
                <c:pt idx="3">
                  <c:v>Õpetajad aitavad abivajajaid piisavalt</c:v>
                </c:pt>
                <c:pt idx="4">
                  <c:v>Koolis töötavad pädevad õpetajad</c:v>
                </c:pt>
                <c:pt idx="5">
                  <c:v>Koolis on piisavalt tugispetsialiste (logopeed, psühholoog jt)</c:v>
                </c:pt>
                <c:pt idx="6">
                  <c:v>Koolis on pädevad tugispetsialistid</c:v>
                </c:pt>
                <c:pt idx="7">
                  <c:v>Õpilased saavad tugispetsialistidelt piisavalt toetust</c:v>
                </c:pt>
                <c:pt idx="8">
                  <c:v>Koolis omandatav haridus võimaldab õpilastel tulevikus hästi hakkama saada</c:v>
                </c:pt>
                <c:pt idx="9">
                  <c:v>Õpilased käivad koolis rõõmuga</c:v>
                </c:pt>
                <c:pt idx="10">
                  <c:v>Õpetajad töötavad koolis rõõmuga</c:v>
                </c:pt>
                <c:pt idx="11">
                  <c:v>Õpetajad innustavad õpilasi õppima</c:v>
                </c:pt>
                <c:pt idx="12">
                  <c:v>Õpilaste saavutusi tunnustatakse</c:v>
                </c:pt>
                <c:pt idx="13">
                  <c:v>Minu laps on gümnaasiumiõppe aastatel kogenud koolikiusamist</c:v>
                </c:pt>
                <c:pt idx="14">
                  <c:v>Õpilane saab valida endale piisavale erinevaid valikained</c:v>
                </c:pt>
                <c:pt idx="15">
                  <c:v>Õppetöö-väliseid tegevusi (huviringe) on piisavalt</c:v>
                </c:pt>
                <c:pt idx="16">
                  <c:v>Õpilased võtavad oma õppetöö eest ise vastutuse</c:v>
                </c:pt>
                <c:pt idx="17">
                  <c:v>Õpilaste koduste tööde hulk on mõistlik</c:v>
                </c:pt>
                <c:pt idx="18">
                  <c:v>Toila Gümnaasium suudab pakkuda võrdväärset haridust ja valikuid riigigümnaasiumitega (nt Jõhvis ja Kohtla-Järvel)</c:v>
                </c:pt>
              </c:strCache>
            </c:strRef>
          </c:cat>
          <c:val>
            <c:numRef>
              <c:f>Tulemused_V!$C$58:$U$58</c:f>
              <c:numCache>
                <c:formatCode>0%</c:formatCode>
                <c:ptCount val="19"/>
                <c:pt idx="0">
                  <c:v>0.32258064516129031</c:v>
                </c:pt>
                <c:pt idx="1">
                  <c:v>0.67741935483870963</c:v>
                </c:pt>
                <c:pt idx="2">
                  <c:v>0.32258064516129031</c:v>
                </c:pt>
                <c:pt idx="3">
                  <c:v>0.43333333333333335</c:v>
                </c:pt>
                <c:pt idx="4">
                  <c:v>0.39130434782608697</c:v>
                </c:pt>
                <c:pt idx="5">
                  <c:v>0.31034482758620691</c:v>
                </c:pt>
                <c:pt idx="6">
                  <c:v>0.2857142857142857</c:v>
                </c:pt>
                <c:pt idx="7">
                  <c:v>0.35</c:v>
                </c:pt>
                <c:pt idx="8">
                  <c:v>0.4375</c:v>
                </c:pt>
                <c:pt idx="9">
                  <c:v>0.2857142857142857</c:v>
                </c:pt>
                <c:pt idx="10">
                  <c:v>0.41379310344827586</c:v>
                </c:pt>
                <c:pt idx="11">
                  <c:v>0.33333333333333331</c:v>
                </c:pt>
                <c:pt idx="12">
                  <c:v>0.23076923076923078</c:v>
                </c:pt>
                <c:pt idx="13">
                  <c:v>0.32142857142857145</c:v>
                </c:pt>
                <c:pt idx="14">
                  <c:v>0.41379310344827586</c:v>
                </c:pt>
                <c:pt idx="15">
                  <c:v>3.3333333333333333E-2</c:v>
                </c:pt>
                <c:pt idx="16">
                  <c:v>0.33333333333333331</c:v>
                </c:pt>
                <c:pt idx="17">
                  <c:v>0.30769230769230771</c:v>
                </c:pt>
                <c:pt idx="18">
                  <c:v>0.44827586206896552</c:v>
                </c:pt>
              </c:numCache>
            </c:numRef>
          </c:val>
          <c:extLst>
            <c:ext xmlns:c16="http://schemas.microsoft.com/office/drawing/2014/chart" uri="{C3380CC4-5D6E-409C-BE32-E72D297353CC}">
              <c16:uniqueId val="{00000004-CEDD-4873-BA5A-B2FE6AB3D568}"/>
            </c:ext>
          </c:extLst>
        </c:ser>
        <c:dLbls>
          <c:showLegendKey val="0"/>
          <c:showVal val="0"/>
          <c:showCatName val="0"/>
          <c:showSerName val="0"/>
          <c:showPercent val="0"/>
          <c:showBubbleSize val="0"/>
        </c:dLbls>
        <c:gapWidth val="20"/>
        <c:overlap val="100"/>
        <c:axId val="1110190544"/>
        <c:axId val="1110187632"/>
      </c:barChart>
      <c:catAx>
        <c:axId val="11101905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masis MT Pro Light" panose="02040304050005020304" pitchFamily="18" charset="-70"/>
                <a:ea typeface="+mn-ea"/>
                <a:cs typeface="+mn-cs"/>
              </a:defRPr>
            </a:pPr>
            <a:endParaRPr lang="et-EE"/>
          </a:p>
        </c:txPr>
        <c:crossAx val="1110187632"/>
        <c:crosses val="autoZero"/>
        <c:auto val="1"/>
        <c:lblAlgn val="ctr"/>
        <c:lblOffset val="100"/>
        <c:noMultiLvlLbl val="0"/>
      </c:catAx>
      <c:valAx>
        <c:axId val="111018763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masis MT Pro Light" panose="02040304050005020304" pitchFamily="18" charset="-70"/>
                <a:ea typeface="+mn-ea"/>
                <a:cs typeface="+mn-cs"/>
              </a:defRPr>
            </a:pPr>
            <a:endParaRPr lang="et-EE"/>
          </a:p>
        </c:txPr>
        <c:crossAx val="11101905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masis MT Pro Light" panose="02040304050005020304" pitchFamily="18" charset="-70"/>
              <a:ea typeface="+mn-ea"/>
              <a:cs typeface="+mn-cs"/>
            </a:defRPr>
          </a:pPr>
          <a:endParaRPr lang="et-E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800">
          <a:latin typeface="Amasis MT Pro Light" panose="02040304050005020304" pitchFamily="18" charset="-70"/>
        </a:defRPr>
      </a:pPr>
      <a:endParaRPr lang="et-EE"/>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t-E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Tulemused_V!$B$122</c:f>
              <c:strCache>
                <c:ptCount val="1"/>
                <c:pt idx="0">
                  <c:v>1 – ei nõustu üldse</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masis MT Pro Light" panose="02040304050005020304" pitchFamily="18" charset="-70"/>
                    <a:ea typeface="+mn-ea"/>
                    <a:cs typeface="+mn-cs"/>
                  </a:defRPr>
                </a:pPr>
                <a:endParaRPr lang="et-E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Tulemused_V!$C$121:$O$121</c:f>
              <c:strCache>
                <c:ptCount val="13"/>
                <c:pt idx="0">
                  <c:v>Koolis käsitletakse probleeme avatult</c:v>
                </c:pt>
                <c:pt idx="1">
                  <c:v>Kool on hästi juhitud</c:v>
                </c:pt>
                <c:pt idx="2">
                  <c:v>Kooli juhtkond on õpilasi toetav ja innustav</c:v>
                </c:pt>
                <c:pt idx="3">
                  <c:v>Kooli õpetajate ja lapsevanemate suhted on head</c:v>
                </c:pt>
                <c:pt idx="4">
                  <c:v>Lapsevanemad teavad, mis koolis toimub</c:v>
                </c:pt>
                <c:pt idx="5">
                  <c:v>Lapsevanemad hindavad õpetajate tööd</c:v>
                </c:pt>
                <c:pt idx="6">
                  <c:v>Kooli hoolekogu on aktiivne</c:v>
                </c:pt>
                <c:pt idx="7">
                  <c:v>Hoolekogu suudab mõjutada koolis toimuvat</c:v>
                </c:pt>
                <c:pt idx="8">
                  <c:v>Vajalik info jõuab kõigini õigeaegselt</c:v>
                </c:pt>
                <c:pt idx="9">
                  <c:v>Kooli maine on hea</c:v>
                </c:pt>
                <c:pt idx="10">
                  <c:v>Soovitan kooli tööle või õppima tulla</c:v>
                </c:pt>
                <c:pt idx="11">
                  <c:v>Koolil on piisavalt koostööpartnereid ja -projekte</c:v>
                </c:pt>
                <c:pt idx="12">
                  <c:v>Toila Gümnaasium on hea kool</c:v>
                </c:pt>
              </c:strCache>
            </c:strRef>
          </c:cat>
          <c:val>
            <c:numRef>
              <c:f>Tulemused_V!$C$122:$O$122</c:f>
              <c:numCache>
                <c:formatCode>0%</c:formatCode>
                <c:ptCount val="13"/>
                <c:pt idx="2">
                  <c:v>3.7037037037037035E-2</c:v>
                </c:pt>
                <c:pt idx="3">
                  <c:v>3.5714285714285712E-2</c:v>
                </c:pt>
              </c:numCache>
            </c:numRef>
          </c:val>
          <c:extLst>
            <c:ext xmlns:c16="http://schemas.microsoft.com/office/drawing/2014/chart" uri="{C3380CC4-5D6E-409C-BE32-E72D297353CC}">
              <c16:uniqueId val="{00000000-EC11-4027-9A56-E053FF1E6435}"/>
            </c:ext>
          </c:extLst>
        </c:ser>
        <c:ser>
          <c:idx val="1"/>
          <c:order val="1"/>
          <c:tx>
            <c:strRef>
              <c:f>Tulemused_V!$B$123</c:f>
              <c:strCache>
                <c:ptCount val="1"/>
                <c:pt idx="0">
                  <c:v>2</c:v>
                </c:pt>
              </c:strCache>
            </c:strRef>
          </c:tx>
          <c:spPr>
            <a:solidFill>
              <a:schemeClr val="accent6">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masis MT Pro Light" panose="02040304050005020304" pitchFamily="18" charset="-70"/>
                    <a:ea typeface="+mn-ea"/>
                    <a:cs typeface="+mn-cs"/>
                  </a:defRPr>
                </a:pPr>
                <a:endParaRPr lang="et-E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Tulemused_V!$C$121:$O$121</c:f>
              <c:strCache>
                <c:ptCount val="13"/>
                <c:pt idx="0">
                  <c:v>Koolis käsitletakse probleeme avatult</c:v>
                </c:pt>
                <c:pt idx="1">
                  <c:v>Kool on hästi juhitud</c:v>
                </c:pt>
                <c:pt idx="2">
                  <c:v>Kooli juhtkond on õpilasi toetav ja innustav</c:v>
                </c:pt>
                <c:pt idx="3">
                  <c:v>Kooli õpetajate ja lapsevanemate suhted on head</c:v>
                </c:pt>
                <c:pt idx="4">
                  <c:v>Lapsevanemad teavad, mis koolis toimub</c:v>
                </c:pt>
                <c:pt idx="5">
                  <c:v>Lapsevanemad hindavad õpetajate tööd</c:v>
                </c:pt>
                <c:pt idx="6">
                  <c:v>Kooli hoolekogu on aktiivne</c:v>
                </c:pt>
                <c:pt idx="7">
                  <c:v>Hoolekogu suudab mõjutada koolis toimuvat</c:v>
                </c:pt>
                <c:pt idx="8">
                  <c:v>Vajalik info jõuab kõigini õigeaegselt</c:v>
                </c:pt>
                <c:pt idx="9">
                  <c:v>Kooli maine on hea</c:v>
                </c:pt>
                <c:pt idx="10">
                  <c:v>Soovitan kooli tööle või õppima tulla</c:v>
                </c:pt>
                <c:pt idx="11">
                  <c:v>Koolil on piisavalt koostööpartnereid ja -projekte</c:v>
                </c:pt>
                <c:pt idx="12">
                  <c:v>Toila Gümnaasium on hea kool</c:v>
                </c:pt>
              </c:strCache>
            </c:strRef>
          </c:cat>
          <c:val>
            <c:numRef>
              <c:f>Tulemused_V!$C$123:$O$123</c:f>
              <c:numCache>
                <c:formatCode>0%</c:formatCode>
                <c:ptCount val="13"/>
                <c:pt idx="0">
                  <c:v>0.04</c:v>
                </c:pt>
                <c:pt idx="1">
                  <c:v>0.30434782608695654</c:v>
                </c:pt>
                <c:pt idx="2">
                  <c:v>7.407407407407407E-2</c:v>
                </c:pt>
                <c:pt idx="3">
                  <c:v>7.1428571428571425E-2</c:v>
                </c:pt>
                <c:pt idx="4">
                  <c:v>7.407407407407407E-2</c:v>
                </c:pt>
                <c:pt idx="5">
                  <c:v>3.3333333333333333E-2</c:v>
                </c:pt>
                <c:pt idx="6">
                  <c:v>0.08</c:v>
                </c:pt>
                <c:pt idx="8">
                  <c:v>0.13333333333333333</c:v>
                </c:pt>
                <c:pt idx="10">
                  <c:v>3.3333333333333333E-2</c:v>
                </c:pt>
                <c:pt idx="11">
                  <c:v>3.5714285714285712E-2</c:v>
                </c:pt>
                <c:pt idx="12">
                  <c:v>5.8823529411764705E-2</c:v>
                </c:pt>
              </c:numCache>
            </c:numRef>
          </c:val>
          <c:extLst>
            <c:ext xmlns:c16="http://schemas.microsoft.com/office/drawing/2014/chart" uri="{C3380CC4-5D6E-409C-BE32-E72D297353CC}">
              <c16:uniqueId val="{00000001-EC11-4027-9A56-E053FF1E6435}"/>
            </c:ext>
          </c:extLst>
        </c:ser>
        <c:ser>
          <c:idx val="2"/>
          <c:order val="2"/>
          <c:tx>
            <c:strRef>
              <c:f>Tulemused_V!$B$124</c:f>
              <c:strCache>
                <c:ptCount val="1"/>
                <c:pt idx="0">
                  <c:v>3</c:v>
                </c:pt>
              </c:strCache>
            </c:strRef>
          </c:tx>
          <c:spPr>
            <a:solidFill>
              <a:schemeClr val="bg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masis MT Pro Light" panose="02040304050005020304" pitchFamily="18" charset="-70"/>
                    <a:ea typeface="+mn-ea"/>
                    <a:cs typeface="+mn-cs"/>
                  </a:defRPr>
                </a:pPr>
                <a:endParaRPr lang="et-E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Tulemused_V!$C$121:$O$121</c:f>
              <c:strCache>
                <c:ptCount val="13"/>
                <c:pt idx="0">
                  <c:v>Koolis käsitletakse probleeme avatult</c:v>
                </c:pt>
                <c:pt idx="1">
                  <c:v>Kool on hästi juhitud</c:v>
                </c:pt>
                <c:pt idx="2">
                  <c:v>Kooli juhtkond on õpilasi toetav ja innustav</c:v>
                </c:pt>
                <c:pt idx="3">
                  <c:v>Kooli õpetajate ja lapsevanemate suhted on head</c:v>
                </c:pt>
                <c:pt idx="4">
                  <c:v>Lapsevanemad teavad, mis koolis toimub</c:v>
                </c:pt>
                <c:pt idx="5">
                  <c:v>Lapsevanemad hindavad õpetajate tööd</c:v>
                </c:pt>
                <c:pt idx="6">
                  <c:v>Kooli hoolekogu on aktiivne</c:v>
                </c:pt>
                <c:pt idx="7">
                  <c:v>Hoolekogu suudab mõjutada koolis toimuvat</c:v>
                </c:pt>
                <c:pt idx="8">
                  <c:v>Vajalik info jõuab kõigini õigeaegselt</c:v>
                </c:pt>
                <c:pt idx="9">
                  <c:v>Kooli maine on hea</c:v>
                </c:pt>
                <c:pt idx="10">
                  <c:v>Soovitan kooli tööle või õppima tulla</c:v>
                </c:pt>
                <c:pt idx="11">
                  <c:v>Koolil on piisavalt koostööpartnereid ja -projekte</c:v>
                </c:pt>
                <c:pt idx="12">
                  <c:v>Toila Gümnaasium on hea kool</c:v>
                </c:pt>
              </c:strCache>
            </c:strRef>
          </c:cat>
          <c:val>
            <c:numRef>
              <c:f>Tulemused_V!$C$124:$O$124</c:f>
              <c:numCache>
                <c:formatCode>0%</c:formatCode>
                <c:ptCount val="13"/>
                <c:pt idx="0">
                  <c:v>0.08</c:v>
                </c:pt>
                <c:pt idx="1">
                  <c:v>0.21739130434782608</c:v>
                </c:pt>
                <c:pt idx="2">
                  <c:v>0.14814814814814814</c:v>
                </c:pt>
                <c:pt idx="3">
                  <c:v>0.17857142857142858</c:v>
                </c:pt>
                <c:pt idx="4">
                  <c:v>0.1111111111111111</c:v>
                </c:pt>
                <c:pt idx="5">
                  <c:v>0.23333333333333334</c:v>
                </c:pt>
                <c:pt idx="6">
                  <c:v>0.12</c:v>
                </c:pt>
                <c:pt idx="7">
                  <c:v>0.1111111111111111</c:v>
                </c:pt>
                <c:pt idx="8">
                  <c:v>6.6666666666666666E-2</c:v>
                </c:pt>
                <c:pt idx="9">
                  <c:v>0.14814814814814814</c:v>
                </c:pt>
                <c:pt idx="10">
                  <c:v>6.6666666666666666E-2</c:v>
                </c:pt>
                <c:pt idx="11">
                  <c:v>0.10714285714285714</c:v>
                </c:pt>
                <c:pt idx="12">
                  <c:v>0.29411764705882354</c:v>
                </c:pt>
              </c:numCache>
            </c:numRef>
          </c:val>
          <c:extLst>
            <c:ext xmlns:c16="http://schemas.microsoft.com/office/drawing/2014/chart" uri="{C3380CC4-5D6E-409C-BE32-E72D297353CC}">
              <c16:uniqueId val="{00000002-EC11-4027-9A56-E053FF1E6435}"/>
            </c:ext>
          </c:extLst>
        </c:ser>
        <c:ser>
          <c:idx val="3"/>
          <c:order val="3"/>
          <c:tx>
            <c:strRef>
              <c:f>Tulemused_V!$B$125</c:f>
              <c:strCache>
                <c:ptCount val="1"/>
                <c:pt idx="0">
                  <c:v>4</c:v>
                </c:pt>
              </c:strCache>
            </c:strRef>
          </c:tx>
          <c:spPr>
            <a:solidFill>
              <a:schemeClr val="accent2">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masis MT Pro Light" panose="02040304050005020304" pitchFamily="18" charset="-70"/>
                    <a:ea typeface="+mn-ea"/>
                    <a:cs typeface="+mn-cs"/>
                  </a:defRPr>
                </a:pPr>
                <a:endParaRPr lang="et-E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Tulemused_V!$C$121:$O$121</c:f>
              <c:strCache>
                <c:ptCount val="13"/>
                <c:pt idx="0">
                  <c:v>Koolis käsitletakse probleeme avatult</c:v>
                </c:pt>
                <c:pt idx="1">
                  <c:v>Kool on hästi juhitud</c:v>
                </c:pt>
                <c:pt idx="2">
                  <c:v>Kooli juhtkond on õpilasi toetav ja innustav</c:v>
                </c:pt>
                <c:pt idx="3">
                  <c:v>Kooli õpetajate ja lapsevanemate suhted on head</c:v>
                </c:pt>
                <c:pt idx="4">
                  <c:v>Lapsevanemad teavad, mis koolis toimub</c:v>
                </c:pt>
                <c:pt idx="5">
                  <c:v>Lapsevanemad hindavad õpetajate tööd</c:v>
                </c:pt>
                <c:pt idx="6">
                  <c:v>Kooli hoolekogu on aktiivne</c:v>
                </c:pt>
                <c:pt idx="7">
                  <c:v>Hoolekogu suudab mõjutada koolis toimuvat</c:v>
                </c:pt>
                <c:pt idx="8">
                  <c:v>Vajalik info jõuab kõigini õigeaegselt</c:v>
                </c:pt>
                <c:pt idx="9">
                  <c:v>Kooli maine on hea</c:v>
                </c:pt>
                <c:pt idx="10">
                  <c:v>Soovitan kooli tööle või õppima tulla</c:v>
                </c:pt>
                <c:pt idx="11">
                  <c:v>Koolil on piisavalt koostööpartnereid ja -projekte</c:v>
                </c:pt>
                <c:pt idx="12">
                  <c:v>Toila Gümnaasium on hea kool</c:v>
                </c:pt>
              </c:strCache>
            </c:strRef>
          </c:cat>
          <c:val>
            <c:numRef>
              <c:f>Tulemused_V!$C$125:$O$125</c:f>
              <c:numCache>
                <c:formatCode>0%</c:formatCode>
                <c:ptCount val="13"/>
                <c:pt idx="0">
                  <c:v>0.24</c:v>
                </c:pt>
                <c:pt idx="1">
                  <c:v>0.2608695652173913</c:v>
                </c:pt>
                <c:pt idx="2">
                  <c:v>0.33333333333333331</c:v>
                </c:pt>
                <c:pt idx="3">
                  <c:v>0.39285714285714285</c:v>
                </c:pt>
                <c:pt idx="4">
                  <c:v>0.51851851851851849</c:v>
                </c:pt>
                <c:pt idx="5">
                  <c:v>0.43333333333333335</c:v>
                </c:pt>
                <c:pt idx="6">
                  <c:v>0.48</c:v>
                </c:pt>
                <c:pt idx="7">
                  <c:v>0.61111111111111116</c:v>
                </c:pt>
                <c:pt idx="8">
                  <c:v>0.53333333333333333</c:v>
                </c:pt>
                <c:pt idx="9">
                  <c:v>0.33333333333333331</c:v>
                </c:pt>
                <c:pt idx="10">
                  <c:v>0.46666666666666667</c:v>
                </c:pt>
                <c:pt idx="11">
                  <c:v>0.35714285714285715</c:v>
                </c:pt>
                <c:pt idx="12">
                  <c:v>0.29411764705882354</c:v>
                </c:pt>
              </c:numCache>
            </c:numRef>
          </c:val>
          <c:extLst>
            <c:ext xmlns:c16="http://schemas.microsoft.com/office/drawing/2014/chart" uri="{C3380CC4-5D6E-409C-BE32-E72D297353CC}">
              <c16:uniqueId val="{00000003-EC11-4027-9A56-E053FF1E6435}"/>
            </c:ext>
          </c:extLst>
        </c:ser>
        <c:ser>
          <c:idx val="4"/>
          <c:order val="4"/>
          <c:tx>
            <c:strRef>
              <c:f>Tulemused_V!$B$126</c:f>
              <c:strCache>
                <c:ptCount val="1"/>
                <c:pt idx="0">
                  <c:v> 5 – nõustun täielikult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masis MT Pro Light" panose="02040304050005020304" pitchFamily="18" charset="-70"/>
                    <a:ea typeface="+mn-ea"/>
                    <a:cs typeface="+mn-cs"/>
                  </a:defRPr>
                </a:pPr>
                <a:endParaRPr lang="et-E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Tulemused_V!$C$121:$O$121</c:f>
              <c:strCache>
                <c:ptCount val="13"/>
                <c:pt idx="0">
                  <c:v>Koolis käsitletakse probleeme avatult</c:v>
                </c:pt>
                <c:pt idx="1">
                  <c:v>Kool on hästi juhitud</c:v>
                </c:pt>
                <c:pt idx="2">
                  <c:v>Kooli juhtkond on õpilasi toetav ja innustav</c:v>
                </c:pt>
                <c:pt idx="3">
                  <c:v>Kooli õpetajate ja lapsevanemate suhted on head</c:v>
                </c:pt>
                <c:pt idx="4">
                  <c:v>Lapsevanemad teavad, mis koolis toimub</c:v>
                </c:pt>
                <c:pt idx="5">
                  <c:v>Lapsevanemad hindavad õpetajate tööd</c:v>
                </c:pt>
                <c:pt idx="6">
                  <c:v>Kooli hoolekogu on aktiivne</c:v>
                </c:pt>
                <c:pt idx="7">
                  <c:v>Hoolekogu suudab mõjutada koolis toimuvat</c:v>
                </c:pt>
                <c:pt idx="8">
                  <c:v>Vajalik info jõuab kõigini õigeaegselt</c:v>
                </c:pt>
                <c:pt idx="9">
                  <c:v>Kooli maine on hea</c:v>
                </c:pt>
                <c:pt idx="10">
                  <c:v>Soovitan kooli tööle või õppima tulla</c:v>
                </c:pt>
                <c:pt idx="11">
                  <c:v>Koolil on piisavalt koostööpartnereid ja -projekte</c:v>
                </c:pt>
                <c:pt idx="12">
                  <c:v>Toila Gümnaasium on hea kool</c:v>
                </c:pt>
              </c:strCache>
            </c:strRef>
          </c:cat>
          <c:val>
            <c:numRef>
              <c:f>Tulemused_V!$C$126:$O$126</c:f>
              <c:numCache>
                <c:formatCode>0%</c:formatCode>
                <c:ptCount val="13"/>
                <c:pt idx="0">
                  <c:v>0.64</c:v>
                </c:pt>
                <c:pt idx="1">
                  <c:v>0.21739130434782608</c:v>
                </c:pt>
                <c:pt idx="2">
                  <c:v>0.40740740740740738</c:v>
                </c:pt>
                <c:pt idx="3">
                  <c:v>0.32142857142857145</c:v>
                </c:pt>
                <c:pt idx="4">
                  <c:v>0.29629629629629628</c:v>
                </c:pt>
                <c:pt idx="5">
                  <c:v>0.3</c:v>
                </c:pt>
                <c:pt idx="6">
                  <c:v>0.32</c:v>
                </c:pt>
                <c:pt idx="7">
                  <c:v>0.27777777777777779</c:v>
                </c:pt>
                <c:pt idx="8">
                  <c:v>0.26666666666666666</c:v>
                </c:pt>
                <c:pt idx="9">
                  <c:v>0.51851851851851849</c:v>
                </c:pt>
                <c:pt idx="10">
                  <c:v>0.43333333333333335</c:v>
                </c:pt>
                <c:pt idx="11">
                  <c:v>0.5</c:v>
                </c:pt>
                <c:pt idx="12">
                  <c:v>0.35294117647058826</c:v>
                </c:pt>
              </c:numCache>
            </c:numRef>
          </c:val>
          <c:extLst>
            <c:ext xmlns:c16="http://schemas.microsoft.com/office/drawing/2014/chart" uri="{C3380CC4-5D6E-409C-BE32-E72D297353CC}">
              <c16:uniqueId val="{00000004-EC11-4027-9A56-E053FF1E6435}"/>
            </c:ext>
          </c:extLst>
        </c:ser>
        <c:dLbls>
          <c:showLegendKey val="0"/>
          <c:showVal val="0"/>
          <c:showCatName val="0"/>
          <c:showSerName val="0"/>
          <c:showPercent val="0"/>
          <c:showBubbleSize val="0"/>
        </c:dLbls>
        <c:gapWidth val="20"/>
        <c:overlap val="100"/>
        <c:axId val="1110190544"/>
        <c:axId val="1110187632"/>
      </c:barChart>
      <c:catAx>
        <c:axId val="11101905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masis MT Pro Light" panose="02040304050005020304" pitchFamily="18" charset="-70"/>
                <a:ea typeface="+mn-ea"/>
                <a:cs typeface="+mn-cs"/>
              </a:defRPr>
            </a:pPr>
            <a:endParaRPr lang="et-EE"/>
          </a:p>
        </c:txPr>
        <c:crossAx val="1110187632"/>
        <c:crosses val="autoZero"/>
        <c:auto val="1"/>
        <c:lblAlgn val="ctr"/>
        <c:lblOffset val="100"/>
        <c:noMultiLvlLbl val="0"/>
      </c:catAx>
      <c:valAx>
        <c:axId val="111018763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masis MT Pro Light" panose="02040304050005020304" pitchFamily="18" charset="-70"/>
                <a:ea typeface="+mn-ea"/>
                <a:cs typeface="+mn-cs"/>
              </a:defRPr>
            </a:pPr>
            <a:endParaRPr lang="et-EE"/>
          </a:p>
        </c:txPr>
        <c:crossAx val="11101905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masis MT Pro Light" panose="02040304050005020304" pitchFamily="18" charset="-70"/>
              <a:ea typeface="+mn-ea"/>
              <a:cs typeface="+mn-cs"/>
            </a:defRPr>
          </a:pPr>
          <a:endParaRPr lang="et-E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800">
          <a:latin typeface="Amasis MT Pro Light" panose="02040304050005020304" pitchFamily="18" charset="-70"/>
        </a:defRPr>
      </a:pPr>
      <a:endParaRPr lang="et-EE"/>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t-E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Tulemused_V!$C$2</c:f>
              <c:strCache>
                <c:ptCount val="1"/>
                <c:pt idx="0">
                  <c:v>Õpilased</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masis MT Pro Light" panose="02040304050005020304" pitchFamily="18" charset="-70"/>
                    <a:ea typeface="+mn-ea"/>
                    <a:cs typeface="+mn-cs"/>
                  </a:defRPr>
                </a:pPr>
                <a:endParaRPr lang="et-E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Tulemused_V!$B$3:$B$6</c:f>
              <c:strCache>
                <c:ptCount val="4"/>
                <c:pt idx="0">
                  <c:v>õpib 10. klassis</c:v>
                </c:pt>
                <c:pt idx="1">
                  <c:v>õpib 11. klassis</c:v>
                </c:pt>
                <c:pt idx="2">
                  <c:v>õpib 12. klassis</c:v>
                </c:pt>
                <c:pt idx="3">
                  <c:v>on lõpetanud 12. klassi</c:v>
                </c:pt>
              </c:strCache>
            </c:strRef>
          </c:cat>
          <c:val>
            <c:numRef>
              <c:f>Tulemused_V!$C$3:$C$6</c:f>
              <c:numCache>
                <c:formatCode>General</c:formatCode>
                <c:ptCount val="4"/>
                <c:pt idx="0">
                  <c:v>5</c:v>
                </c:pt>
                <c:pt idx="1">
                  <c:v>12</c:v>
                </c:pt>
                <c:pt idx="2">
                  <c:v>5</c:v>
                </c:pt>
                <c:pt idx="3">
                  <c:v>10</c:v>
                </c:pt>
              </c:numCache>
            </c:numRef>
          </c:val>
          <c:extLst>
            <c:ext xmlns:c16="http://schemas.microsoft.com/office/drawing/2014/chart" uri="{C3380CC4-5D6E-409C-BE32-E72D297353CC}">
              <c16:uniqueId val="{00000000-F66F-430A-B01D-18809BAF1742}"/>
            </c:ext>
          </c:extLst>
        </c:ser>
        <c:ser>
          <c:idx val="1"/>
          <c:order val="1"/>
          <c:tx>
            <c:strRef>
              <c:f>Tulemused_V!$D$2</c:f>
              <c:strCache>
                <c:ptCount val="1"/>
                <c:pt idx="0">
                  <c:v>Vanemad</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masis MT Pro Light" panose="02040304050005020304" pitchFamily="18" charset="-70"/>
                    <a:ea typeface="+mn-ea"/>
                    <a:cs typeface="+mn-cs"/>
                  </a:defRPr>
                </a:pPr>
                <a:endParaRPr lang="et-E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Tulemused_V!$B$3:$B$6</c:f>
              <c:strCache>
                <c:ptCount val="4"/>
                <c:pt idx="0">
                  <c:v>õpib 10. klassis</c:v>
                </c:pt>
                <c:pt idx="1">
                  <c:v>õpib 11. klassis</c:v>
                </c:pt>
                <c:pt idx="2">
                  <c:v>õpib 12. klassis</c:v>
                </c:pt>
                <c:pt idx="3">
                  <c:v>on lõpetanud 12. klassi</c:v>
                </c:pt>
              </c:strCache>
            </c:strRef>
          </c:cat>
          <c:val>
            <c:numRef>
              <c:f>Tulemused_V!$D$3:$D$6</c:f>
              <c:numCache>
                <c:formatCode>General</c:formatCode>
                <c:ptCount val="4"/>
                <c:pt idx="0">
                  <c:v>8</c:v>
                </c:pt>
                <c:pt idx="1">
                  <c:v>13</c:v>
                </c:pt>
                <c:pt idx="2">
                  <c:v>2</c:v>
                </c:pt>
                <c:pt idx="3">
                  <c:v>8</c:v>
                </c:pt>
              </c:numCache>
            </c:numRef>
          </c:val>
          <c:extLst>
            <c:ext xmlns:c16="http://schemas.microsoft.com/office/drawing/2014/chart" uri="{C3380CC4-5D6E-409C-BE32-E72D297353CC}">
              <c16:uniqueId val="{00000001-F66F-430A-B01D-18809BAF1742}"/>
            </c:ext>
          </c:extLst>
        </c:ser>
        <c:dLbls>
          <c:showLegendKey val="0"/>
          <c:showVal val="0"/>
          <c:showCatName val="0"/>
          <c:showSerName val="0"/>
          <c:showPercent val="0"/>
          <c:showBubbleSize val="0"/>
        </c:dLbls>
        <c:gapWidth val="182"/>
        <c:axId val="1386184848"/>
        <c:axId val="1386185680"/>
      </c:barChart>
      <c:catAx>
        <c:axId val="13861848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masis MT Pro Light" panose="02040304050005020304" pitchFamily="18" charset="-70"/>
                <a:ea typeface="+mn-ea"/>
                <a:cs typeface="+mn-cs"/>
              </a:defRPr>
            </a:pPr>
            <a:endParaRPr lang="et-EE"/>
          </a:p>
        </c:txPr>
        <c:crossAx val="1386185680"/>
        <c:crosses val="autoZero"/>
        <c:auto val="1"/>
        <c:lblAlgn val="ctr"/>
        <c:lblOffset val="100"/>
        <c:noMultiLvlLbl val="0"/>
      </c:catAx>
      <c:valAx>
        <c:axId val="13861856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masis MT Pro Light" panose="02040304050005020304" pitchFamily="18" charset="-70"/>
                <a:ea typeface="+mn-ea"/>
                <a:cs typeface="+mn-cs"/>
              </a:defRPr>
            </a:pPr>
            <a:endParaRPr lang="et-EE"/>
          </a:p>
        </c:txPr>
        <c:crossAx val="13861848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masis MT Pro Light" panose="02040304050005020304" pitchFamily="18" charset="-70"/>
              <a:ea typeface="+mn-ea"/>
              <a:cs typeface="+mn-cs"/>
            </a:defRPr>
          </a:pPr>
          <a:endParaRPr lang="et-EE"/>
        </a:p>
      </c:txPr>
    </c:legend>
    <c:plotVisOnly val="1"/>
    <c:dispBlanksAs val="gap"/>
    <c:showDLblsOverMax val="0"/>
  </c:chart>
  <c:spPr>
    <a:solidFill>
      <a:schemeClr val="bg1"/>
    </a:solidFill>
    <a:ln w="9525" cap="flat" cmpd="sng" algn="ctr">
      <a:noFill/>
      <a:round/>
    </a:ln>
    <a:effectLst/>
  </c:spPr>
  <c:txPr>
    <a:bodyPr/>
    <a:lstStyle/>
    <a:p>
      <a:pPr>
        <a:defRPr sz="800">
          <a:latin typeface="Amasis MT Pro Light" panose="02040304050005020304" pitchFamily="18" charset="-70"/>
        </a:defRPr>
      </a:pPr>
      <a:endParaRPr lang="et-E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15</xdr:col>
      <xdr:colOff>458062</xdr:colOff>
      <xdr:row>7</xdr:row>
      <xdr:rowOff>111025</xdr:rowOff>
    </xdr:from>
    <xdr:to>
      <xdr:col>27</xdr:col>
      <xdr:colOff>284561</xdr:colOff>
      <xdr:row>30</xdr:row>
      <xdr:rowOff>23102</xdr:rowOff>
    </xdr:to>
    <xdr:graphicFrame macro="">
      <xdr:nvGraphicFramePr>
        <xdr:cNvPr id="2" name="Diagramm 1">
          <a:extLst>
            <a:ext uri="{FF2B5EF4-FFF2-40B4-BE49-F238E27FC236}">
              <a16:creationId xmlns:a16="http://schemas.microsoft.com/office/drawing/2014/main" id="{F8BB5B9C-3816-3075-313F-6B798E2DAF9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23</xdr:col>
      <xdr:colOff>97272</xdr:colOff>
      <xdr:row>36</xdr:row>
      <xdr:rowOff>6664</xdr:rowOff>
    </xdr:from>
    <xdr:to>
      <xdr:col>34</xdr:col>
      <xdr:colOff>533371</xdr:colOff>
      <xdr:row>93</xdr:row>
      <xdr:rowOff>99060</xdr:rowOff>
    </xdr:to>
    <xdr:graphicFrame macro="">
      <xdr:nvGraphicFramePr>
        <xdr:cNvPr id="3" name="Diagramm 2">
          <a:extLst>
            <a:ext uri="{FF2B5EF4-FFF2-40B4-BE49-F238E27FC236}">
              <a16:creationId xmlns:a16="http://schemas.microsoft.com/office/drawing/2014/main" id="{08CE4A65-175D-4598-9C70-68ABA5280E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23</xdr:col>
      <xdr:colOff>97272</xdr:colOff>
      <xdr:row>104</xdr:row>
      <xdr:rowOff>6664</xdr:rowOff>
    </xdr:from>
    <xdr:to>
      <xdr:col>34</xdr:col>
      <xdr:colOff>533371</xdr:colOff>
      <xdr:row>161</xdr:row>
      <xdr:rowOff>99060</xdr:rowOff>
    </xdr:to>
    <xdr:graphicFrame macro="">
      <xdr:nvGraphicFramePr>
        <xdr:cNvPr id="4" name="Diagramm 3">
          <a:extLst>
            <a:ext uri="{FF2B5EF4-FFF2-40B4-BE49-F238E27FC236}">
              <a16:creationId xmlns:a16="http://schemas.microsoft.com/office/drawing/2014/main" id="{A8525D99-FB07-4D8E-940F-D175DD24F3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20</xdr:col>
      <xdr:colOff>159888</xdr:colOff>
      <xdr:row>7</xdr:row>
      <xdr:rowOff>31512</xdr:rowOff>
    </xdr:from>
    <xdr:to>
      <xdr:col>31</xdr:col>
      <xdr:colOff>595987</xdr:colOff>
      <xdr:row>29</xdr:row>
      <xdr:rowOff>82737</xdr:rowOff>
    </xdr:to>
    <xdr:graphicFrame macro="">
      <xdr:nvGraphicFramePr>
        <xdr:cNvPr id="2" name="Diagramm 1">
          <a:extLst>
            <a:ext uri="{FF2B5EF4-FFF2-40B4-BE49-F238E27FC236}">
              <a16:creationId xmlns:a16="http://schemas.microsoft.com/office/drawing/2014/main" id="{CFEED538-A361-4184-AAB6-55F475B135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23</xdr:col>
      <xdr:colOff>97272</xdr:colOff>
      <xdr:row>36</xdr:row>
      <xdr:rowOff>6664</xdr:rowOff>
    </xdr:from>
    <xdr:to>
      <xdr:col>34</xdr:col>
      <xdr:colOff>533371</xdr:colOff>
      <xdr:row>93</xdr:row>
      <xdr:rowOff>99060</xdr:rowOff>
    </xdr:to>
    <xdr:graphicFrame macro="">
      <xdr:nvGraphicFramePr>
        <xdr:cNvPr id="3" name="Diagramm 2">
          <a:extLst>
            <a:ext uri="{FF2B5EF4-FFF2-40B4-BE49-F238E27FC236}">
              <a16:creationId xmlns:a16="http://schemas.microsoft.com/office/drawing/2014/main" id="{8051E6C6-51CA-4E23-B7AD-E210E18DFC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23</xdr:col>
      <xdr:colOff>97272</xdr:colOff>
      <xdr:row>104</xdr:row>
      <xdr:rowOff>6665</xdr:rowOff>
    </xdr:from>
    <xdr:to>
      <xdr:col>34</xdr:col>
      <xdr:colOff>533371</xdr:colOff>
      <xdr:row>148</xdr:row>
      <xdr:rowOff>41565</xdr:rowOff>
    </xdr:to>
    <xdr:graphicFrame macro="">
      <xdr:nvGraphicFramePr>
        <xdr:cNvPr id="4" name="Diagramm 3">
          <a:extLst>
            <a:ext uri="{FF2B5EF4-FFF2-40B4-BE49-F238E27FC236}">
              <a16:creationId xmlns:a16="http://schemas.microsoft.com/office/drawing/2014/main" id="{68F55C47-BA66-4AB7-A1ED-09851C1A1A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510987</xdr:colOff>
      <xdr:row>28</xdr:row>
      <xdr:rowOff>4481</xdr:rowOff>
    </xdr:from>
    <xdr:to>
      <xdr:col>17</xdr:col>
      <xdr:colOff>58446</xdr:colOff>
      <xdr:row>38</xdr:row>
      <xdr:rowOff>99775</xdr:rowOff>
    </xdr:to>
    <xdr:graphicFrame macro="">
      <xdr:nvGraphicFramePr>
        <xdr:cNvPr id="5" name="Diagramm 4">
          <a:extLst>
            <a:ext uri="{FF2B5EF4-FFF2-40B4-BE49-F238E27FC236}">
              <a16:creationId xmlns:a16="http://schemas.microsoft.com/office/drawing/2014/main" id="{527C9D8D-5368-DFFA-9FD9-D624034BF9D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i kujundus">
  <a:themeElements>
    <a:clrScheme name="Vooltekst">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CFDC4-69EE-44D2-8CCE-06883A9A18D6}">
  <dimension ref="A1:BH35"/>
  <sheetViews>
    <sheetView workbookViewId="0">
      <selection activeCell="K30" sqref="K30"/>
    </sheetView>
  </sheetViews>
  <sheetFormatPr defaultRowHeight="14.4" x14ac:dyDescent="0.3"/>
  <sheetData>
    <row r="1" spans="1:60" s="2" customFormat="1" ht="13.8" x14ac:dyDescent="0.25">
      <c r="A1" s="2" t="s">
        <v>0</v>
      </c>
      <c r="B1" s="2" t="s">
        <v>1</v>
      </c>
      <c r="C1" s="2" t="s">
        <v>2</v>
      </c>
      <c r="D1" s="2" t="s">
        <v>3</v>
      </c>
      <c r="E1" s="2" t="s">
        <v>4</v>
      </c>
      <c r="F1" s="2" t="s">
        <v>5</v>
      </c>
      <c r="G1" s="2" t="s">
        <v>6</v>
      </c>
      <c r="H1" s="2" t="s">
        <v>7</v>
      </c>
      <c r="I1" s="2" t="s">
        <v>8</v>
      </c>
      <c r="J1" s="2" t="s">
        <v>199</v>
      </c>
      <c r="K1" s="2" t="s">
        <v>10</v>
      </c>
      <c r="W1" s="2" t="s">
        <v>10</v>
      </c>
      <c r="AP1" s="2" t="s">
        <v>11</v>
      </c>
      <c r="AS1" s="2" t="s">
        <v>10</v>
      </c>
      <c r="BF1" s="2" t="s">
        <v>12</v>
      </c>
    </row>
    <row r="2" spans="1:60" s="2" customFormat="1" ht="13.8" x14ac:dyDescent="0.25">
      <c r="J2" s="2" t="s">
        <v>13</v>
      </c>
      <c r="K2" s="2" t="s">
        <v>14</v>
      </c>
      <c r="L2" s="2" t="s">
        <v>15</v>
      </c>
      <c r="M2" s="2" t="s">
        <v>200</v>
      </c>
      <c r="N2" s="2" t="s">
        <v>17</v>
      </c>
      <c r="O2" s="2" t="s">
        <v>18</v>
      </c>
      <c r="P2" s="2" t="s">
        <v>19</v>
      </c>
      <c r="Q2" s="2" t="s">
        <v>20</v>
      </c>
      <c r="R2" s="2" t="s">
        <v>21</v>
      </c>
      <c r="S2" s="2" t="s">
        <v>22</v>
      </c>
      <c r="T2" s="2" t="s">
        <v>201</v>
      </c>
      <c r="U2" s="2" t="s">
        <v>202</v>
      </c>
      <c r="V2" s="2" t="s">
        <v>23</v>
      </c>
      <c r="W2" s="2" t="s">
        <v>24</v>
      </c>
      <c r="X2" s="2" t="s">
        <v>25</v>
      </c>
      <c r="Y2" s="2" t="s">
        <v>26</v>
      </c>
      <c r="Z2" s="2" t="s">
        <v>27</v>
      </c>
      <c r="AA2" s="2" t="s">
        <v>28</v>
      </c>
      <c r="AB2" s="2" t="s">
        <v>29</v>
      </c>
      <c r="AC2" s="2" t="s">
        <v>30</v>
      </c>
      <c r="AD2" s="2" t="s">
        <v>31</v>
      </c>
      <c r="AE2" s="2" t="s">
        <v>32</v>
      </c>
      <c r="AF2" s="2" t="s">
        <v>33</v>
      </c>
      <c r="AG2" s="2" t="s">
        <v>34</v>
      </c>
      <c r="AH2" s="2" t="s">
        <v>35</v>
      </c>
      <c r="AI2" s="2" t="s">
        <v>36</v>
      </c>
      <c r="AJ2" s="2" t="s">
        <v>203</v>
      </c>
      <c r="AK2" s="2" t="s">
        <v>204</v>
      </c>
      <c r="AL2" s="2" t="s">
        <v>39</v>
      </c>
      <c r="AM2" s="2" t="s">
        <v>40</v>
      </c>
      <c r="AN2" s="2" t="s">
        <v>42</v>
      </c>
      <c r="AO2" s="2" t="s">
        <v>43</v>
      </c>
      <c r="AP2" s="2">
        <v>1</v>
      </c>
      <c r="AQ2" s="2">
        <v>2</v>
      </c>
      <c r="AR2" s="2">
        <v>3</v>
      </c>
      <c r="AS2" s="2" t="s">
        <v>44</v>
      </c>
      <c r="AT2" s="2" t="s">
        <v>45</v>
      </c>
      <c r="AU2" s="2" t="s">
        <v>46</v>
      </c>
      <c r="AV2" s="2" t="s">
        <v>53</v>
      </c>
      <c r="AW2" s="2" t="s">
        <v>205</v>
      </c>
      <c r="AX2" s="2" t="s">
        <v>206</v>
      </c>
      <c r="AY2" s="2" t="s">
        <v>207</v>
      </c>
      <c r="AZ2" s="2" t="s">
        <v>208</v>
      </c>
      <c r="BA2" s="2" t="s">
        <v>56</v>
      </c>
      <c r="BB2" s="2" t="s">
        <v>57</v>
      </c>
      <c r="BC2" s="2" t="s">
        <v>209</v>
      </c>
      <c r="BD2" s="2" t="s">
        <v>59</v>
      </c>
      <c r="BE2" s="2" t="s">
        <v>60</v>
      </c>
      <c r="BF2" s="2">
        <v>1</v>
      </c>
      <c r="BG2" s="2">
        <v>2</v>
      </c>
      <c r="BH2" s="2">
        <v>3</v>
      </c>
    </row>
    <row r="3" spans="1:60" x14ac:dyDescent="0.3">
      <c r="A3">
        <v>114150717252</v>
      </c>
      <c r="B3">
        <v>422417268</v>
      </c>
      <c r="C3" s="1">
        <v>44854.494421296295</v>
      </c>
      <c r="D3" s="1">
        <v>44865.875949074078</v>
      </c>
      <c r="E3" t="s">
        <v>210</v>
      </c>
      <c r="J3" t="s">
        <v>211</v>
      </c>
      <c r="K3" t="s">
        <v>65</v>
      </c>
      <c r="L3">
        <v>2</v>
      </c>
      <c r="M3" t="s">
        <v>65</v>
      </c>
      <c r="N3" t="s">
        <v>65</v>
      </c>
      <c r="O3">
        <v>2</v>
      </c>
      <c r="P3">
        <v>3</v>
      </c>
      <c r="Q3">
        <v>2</v>
      </c>
      <c r="R3" t="s">
        <v>63</v>
      </c>
      <c r="S3">
        <v>2</v>
      </c>
      <c r="T3">
        <v>4</v>
      </c>
      <c r="U3" t="s">
        <v>65</v>
      </c>
      <c r="W3">
        <v>4</v>
      </c>
      <c r="X3">
        <v>4</v>
      </c>
      <c r="Y3" t="s">
        <v>64</v>
      </c>
      <c r="Z3">
        <v>4</v>
      </c>
      <c r="AA3">
        <v>3</v>
      </c>
      <c r="AB3" t="s">
        <v>64</v>
      </c>
      <c r="AC3" t="s">
        <v>64</v>
      </c>
      <c r="AD3" t="s">
        <v>64</v>
      </c>
      <c r="AE3">
        <v>3</v>
      </c>
      <c r="AF3">
        <v>3</v>
      </c>
      <c r="AG3" t="s">
        <v>64</v>
      </c>
      <c r="AH3">
        <v>3</v>
      </c>
      <c r="AI3">
        <v>4</v>
      </c>
      <c r="AJ3" t="s">
        <v>63</v>
      </c>
      <c r="AK3" t="s">
        <v>63</v>
      </c>
      <c r="AL3" t="s">
        <v>64</v>
      </c>
      <c r="AM3">
        <v>4</v>
      </c>
      <c r="AN3">
        <v>4</v>
      </c>
      <c r="AO3">
        <v>2</v>
      </c>
      <c r="AP3" t="s">
        <v>212</v>
      </c>
      <c r="AQ3" t="s">
        <v>213</v>
      </c>
      <c r="AR3" t="s">
        <v>214</v>
      </c>
      <c r="AS3">
        <v>3</v>
      </c>
      <c r="AT3">
        <v>2</v>
      </c>
      <c r="AU3">
        <v>3</v>
      </c>
      <c r="AV3">
        <v>3</v>
      </c>
      <c r="AW3">
        <v>4</v>
      </c>
      <c r="AX3" t="s">
        <v>64</v>
      </c>
      <c r="AY3" t="s">
        <v>64</v>
      </c>
      <c r="AZ3" t="s">
        <v>64</v>
      </c>
      <c r="BA3">
        <v>4</v>
      </c>
      <c r="BB3">
        <v>3</v>
      </c>
      <c r="BC3">
        <v>3</v>
      </c>
      <c r="BD3">
        <v>4</v>
      </c>
      <c r="BE3">
        <v>3</v>
      </c>
      <c r="BF3" t="s">
        <v>215</v>
      </c>
    </row>
    <row r="4" spans="1:60" x14ac:dyDescent="0.3">
      <c r="A4">
        <v>114159148962</v>
      </c>
      <c r="B4">
        <v>422417268</v>
      </c>
      <c r="C4" s="1">
        <v>44863.422175925924</v>
      </c>
      <c r="D4" s="1">
        <v>44863.427685185183</v>
      </c>
      <c r="E4" t="s">
        <v>216</v>
      </c>
      <c r="J4" t="s">
        <v>211</v>
      </c>
      <c r="K4">
        <v>4</v>
      </c>
      <c r="L4" t="s">
        <v>65</v>
      </c>
      <c r="M4" t="s">
        <v>65</v>
      </c>
      <c r="N4" t="s">
        <v>65</v>
      </c>
      <c r="O4">
        <v>4</v>
      </c>
      <c r="P4" t="s">
        <v>65</v>
      </c>
      <c r="Q4">
        <v>4</v>
      </c>
      <c r="R4" t="s">
        <v>63</v>
      </c>
      <c r="S4" t="s">
        <v>65</v>
      </c>
      <c r="T4" t="s">
        <v>65</v>
      </c>
      <c r="U4" t="s">
        <v>65</v>
      </c>
      <c r="W4" t="s">
        <v>65</v>
      </c>
      <c r="X4" t="s">
        <v>65</v>
      </c>
      <c r="Y4">
        <v>4</v>
      </c>
      <c r="Z4" t="s">
        <v>65</v>
      </c>
      <c r="AA4">
        <v>4</v>
      </c>
      <c r="AB4" t="s">
        <v>65</v>
      </c>
      <c r="AC4" t="s">
        <v>64</v>
      </c>
      <c r="AD4" t="s">
        <v>64</v>
      </c>
      <c r="AE4">
        <v>4</v>
      </c>
      <c r="AF4" t="s">
        <v>65</v>
      </c>
      <c r="AG4" t="s">
        <v>64</v>
      </c>
      <c r="AH4" t="s">
        <v>65</v>
      </c>
      <c r="AI4" t="s">
        <v>65</v>
      </c>
      <c r="AJ4" t="s">
        <v>63</v>
      </c>
      <c r="AK4">
        <v>4</v>
      </c>
      <c r="AL4" t="s">
        <v>65</v>
      </c>
      <c r="AM4" t="s">
        <v>65</v>
      </c>
      <c r="AN4" t="s">
        <v>65</v>
      </c>
      <c r="AO4" t="s">
        <v>65</v>
      </c>
      <c r="AP4" t="s">
        <v>217</v>
      </c>
      <c r="AQ4" t="s">
        <v>218</v>
      </c>
      <c r="AS4" t="s">
        <v>65</v>
      </c>
      <c r="AT4" t="s">
        <v>65</v>
      </c>
      <c r="AU4" t="s">
        <v>65</v>
      </c>
      <c r="AV4" t="s">
        <v>65</v>
      </c>
      <c r="AW4" t="s">
        <v>65</v>
      </c>
      <c r="AX4" t="s">
        <v>65</v>
      </c>
      <c r="AY4">
        <v>4</v>
      </c>
      <c r="AZ4" t="s">
        <v>64</v>
      </c>
      <c r="BA4" t="s">
        <v>65</v>
      </c>
      <c r="BB4" t="s">
        <v>65</v>
      </c>
      <c r="BC4" t="s">
        <v>65</v>
      </c>
      <c r="BD4" t="s">
        <v>64</v>
      </c>
      <c r="BE4" t="s">
        <v>65</v>
      </c>
      <c r="BF4" t="s">
        <v>219</v>
      </c>
      <c r="BG4" t="s">
        <v>220</v>
      </c>
    </row>
    <row r="5" spans="1:60" x14ac:dyDescent="0.3">
      <c r="A5">
        <v>114158698860</v>
      </c>
      <c r="B5">
        <v>422417268</v>
      </c>
      <c r="C5" s="1">
        <v>44862.854513888888</v>
      </c>
      <c r="D5" s="1">
        <v>44862.862557870372</v>
      </c>
      <c r="E5" t="s">
        <v>221</v>
      </c>
      <c r="J5" t="s">
        <v>211</v>
      </c>
      <c r="K5">
        <v>3</v>
      </c>
      <c r="L5">
        <v>4</v>
      </c>
      <c r="M5" t="s">
        <v>65</v>
      </c>
      <c r="N5" t="s">
        <v>65</v>
      </c>
      <c r="O5">
        <v>3</v>
      </c>
      <c r="P5">
        <v>3</v>
      </c>
      <c r="Q5">
        <v>3</v>
      </c>
      <c r="R5">
        <v>2</v>
      </c>
      <c r="S5" t="s">
        <v>63</v>
      </c>
      <c r="T5">
        <v>2</v>
      </c>
      <c r="U5">
        <v>4</v>
      </c>
      <c r="W5">
        <v>3</v>
      </c>
      <c r="X5">
        <v>4</v>
      </c>
      <c r="Y5">
        <v>4</v>
      </c>
      <c r="Z5">
        <v>3</v>
      </c>
      <c r="AA5">
        <v>2</v>
      </c>
      <c r="AB5">
        <v>4</v>
      </c>
      <c r="AC5">
        <v>3</v>
      </c>
      <c r="AD5">
        <v>3</v>
      </c>
      <c r="AE5">
        <v>4</v>
      </c>
      <c r="AF5">
        <v>4</v>
      </c>
      <c r="AG5">
        <v>3</v>
      </c>
      <c r="AH5">
        <v>4</v>
      </c>
      <c r="AI5">
        <v>4</v>
      </c>
      <c r="AJ5">
        <v>2</v>
      </c>
      <c r="AK5">
        <v>2</v>
      </c>
      <c r="AL5">
        <v>4</v>
      </c>
      <c r="AM5">
        <v>4</v>
      </c>
      <c r="AN5">
        <v>4</v>
      </c>
      <c r="AO5">
        <v>4</v>
      </c>
      <c r="AP5" t="s">
        <v>222</v>
      </c>
      <c r="AQ5" t="s">
        <v>223</v>
      </c>
      <c r="AR5" t="s">
        <v>224</v>
      </c>
      <c r="AS5">
        <v>2</v>
      </c>
      <c r="AT5" t="s">
        <v>63</v>
      </c>
      <c r="AU5">
        <v>2</v>
      </c>
      <c r="AV5">
        <v>3</v>
      </c>
      <c r="AW5">
        <v>2</v>
      </c>
      <c r="AX5">
        <v>2</v>
      </c>
      <c r="AY5" t="s">
        <v>64</v>
      </c>
      <c r="AZ5" t="s">
        <v>64</v>
      </c>
      <c r="BA5">
        <v>4</v>
      </c>
      <c r="BB5">
        <v>4</v>
      </c>
      <c r="BC5">
        <v>3</v>
      </c>
      <c r="BD5">
        <v>3</v>
      </c>
      <c r="BE5">
        <v>3</v>
      </c>
    </row>
    <row r="6" spans="1:60" x14ac:dyDescent="0.3">
      <c r="A6">
        <v>114150950159</v>
      </c>
      <c r="B6">
        <v>422417268</v>
      </c>
      <c r="C6" s="1">
        <v>44854.71497685185</v>
      </c>
      <c r="D6" s="1">
        <v>44854.718622685185</v>
      </c>
      <c r="E6" t="s">
        <v>225</v>
      </c>
      <c r="J6" t="s">
        <v>226</v>
      </c>
      <c r="K6" t="s">
        <v>63</v>
      </c>
      <c r="L6">
        <v>2</v>
      </c>
      <c r="M6" t="s">
        <v>63</v>
      </c>
      <c r="N6">
        <v>3</v>
      </c>
      <c r="O6">
        <v>4</v>
      </c>
      <c r="P6" t="s">
        <v>65</v>
      </c>
      <c r="Q6">
        <v>4</v>
      </c>
      <c r="R6" t="s">
        <v>65</v>
      </c>
      <c r="S6" t="s">
        <v>63</v>
      </c>
      <c r="T6">
        <v>3</v>
      </c>
      <c r="U6">
        <v>3</v>
      </c>
      <c r="W6">
        <v>4</v>
      </c>
      <c r="X6" t="s">
        <v>64</v>
      </c>
      <c r="Y6" t="s">
        <v>64</v>
      </c>
      <c r="Z6">
        <v>3</v>
      </c>
      <c r="AA6" t="s">
        <v>64</v>
      </c>
      <c r="AB6" t="s">
        <v>64</v>
      </c>
      <c r="AC6" t="s">
        <v>64</v>
      </c>
      <c r="AD6" t="s">
        <v>64</v>
      </c>
      <c r="AE6" t="s">
        <v>64</v>
      </c>
      <c r="AF6" t="s">
        <v>65</v>
      </c>
      <c r="AG6" t="s">
        <v>64</v>
      </c>
      <c r="AH6" t="s">
        <v>64</v>
      </c>
      <c r="AI6" t="s">
        <v>64</v>
      </c>
      <c r="AJ6">
        <v>4</v>
      </c>
      <c r="AK6" t="s">
        <v>65</v>
      </c>
      <c r="AL6" t="s">
        <v>65</v>
      </c>
      <c r="AM6" t="s">
        <v>65</v>
      </c>
      <c r="AN6" t="s">
        <v>65</v>
      </c>
      <c r="AO6" t="s">
        <v>65</v>
      </c>
      <c r="AS6" t="s">
        <v>65</v>
      </c>
      <c r="AT6" t="s">
        <v>65</v>
      </c>
      <c r="AU6" t="s">
        <v>64</v>
      </c>
      <c r="AV6" t="s">
        <v>64</v>
      </c>
      <c r="AW6">
        <v>4</v>
      </c>
      <c r="AX6" t="s">
        <v>65</v>
      </c>
      <c r="AY6" t="s">
        <v>65</v>
      </c>
      <c r="AZ6">
        <v>4</v>
      </c>
      <c r="BA6">
        <v>4</v>
      </c>
      <c r="BB6" t="s">
        <v>65</v>
      </c>
      <c r="BC6" t="s">
        <v>65</v>
      </c>
      <c r="BD6" t="s">
        <v>65</v>
      </c>
      <c r="BE6" t="s">
        <v>65</v>
      </c>
    </row>
    <row r="7" spans="1:60" x14ac:dyDescent="0.3">
      <c r="A7">
        <v>114150744937</v>
      </c>
      <c r="B7">
        <v>422417268</v>
      </c>
      <c r="C7" s="1">
        <v>44854.526041666664</v>
      </c>
      <c r="D7" s="1">
        <v>44854.530856481484</v>
      </c>
      <c r="E7" t="s">
        <v>227</v>
      </c>
      <c r="J7" t="s">
        <v>226</v>
      </c>
      <c r="K7">
        <v>3</v>
      </c>
      <c r="L7">
        <v>4</v>
      </c>
      <c r="M7" t="s">
        <v>65</v>
      </c>
      <c r="N7">
        <v>2</v>
      </c>
      <c r="O7">
        <v>3</v>
      </c>
      <c r="P7">
        <v>3</v>
      </c>
      <c r="Q7">
        <v>3</v>
      </c>
      <c r="R7">
        <v>2</v>
      </c>
      <c r="S7" t="s">
        <v>63</v>
      </c>
      <c r="T7">
        <v>2</v>
      </c>
      <c r="U7" t="s">
        <v>65</v>
      </c>
      <c r="W7">
        <v>4</v>
      </c>
      <c r="X7">
        <v>4</v>
      </c>
      <c r="Y7">
        <v>4</v>
      </c>
      <c r="Z7">
        <v>4</v>
      </c>
      <c r="AA7">
        <v>4</v>
      </c>
      <c r="AB7">
        <v>2</v>
      </c>
      <c r="AC7">
        <v>4</v>
      </c>
      <c r="AD7">
        <v>4</v>
      </c>
      <c r="AE7">
        <v>4</v>
      </c>
      <c r="AF7">
        <v>4</v>
      </c>
      <c r="AG7" t="s">
        <v>64</v>
      </c>
      <c r="AH7">
        <v>3</v>
      </c>
      <c r="AI7">
        <v>4</v>
      </c>
      <c r="AJ7">
        <v>2</v>
      </c>
      <c r="AK7">
        <v>4</v>
      </c>
      <c r="AL7">
        <v>4</v>
      </c>
      <c r="AM7" t="s">
        <v>65</v>
      </c>
      <c r="AN7">
        <v>4</v>
      </c>
      <c r="AO7">
        <v>4</v>
      </c>
      <c r="AS7">
        <v>3</v>
      </c>
      <c r="AT7">
        <v>4</v>
      </c>
      <c r="AU7">
        <v>4</v>
      </c>
      <c r="AV7">
        <v>4</v>
      </c>
      <c r="AW7">
        <v>4</v>
      </c>
      <c r="AX7">
        <v>4</v>
      </c>
      <c r="AY7">
        <v>4</v>
      </c>
      <c r="AZ7">
        <v>4</v>
      </c>
      <c r="BA7" t="s">
        <v>65</v>
      </c>
      <c r="BB7">
        <v>4</v>
      </c>
      <c r="BC7">
        <v>4</v>
      </c>
      <c r="BD7">
        <v>3</v>
      </c>
      <c r="BE7" t="s">
        <v>65</v>
      </c>
    </row>
    <row r="8" spans="1:60" x14ac:dyDescent="0.3">
      <c r="A8">
        <v>114150641987</v>
      </c>
      <c r="B8">
        <v>422417268</v>
      </c>
      <c r="C8" s="1">
        <v>44854.395231481481</v>
      </c>
      <c r="D8" s="1">
        <v>44854.400034722225</v>
      </c>
      <c r="E8" t="s">
        <v>228</v>
      </c>
      <c r="J8" t="s">
        <v>229</v>
      </c>
      <c r="K8" t="s">
        <v>65</v>
      </c>
      <c r="L8">
        <v>3</v>
      </c>
      <c r="M8" t="s">
        <v>65</v>
      </c>
      <c r="N8">
        <v>3</v>
      </c>
      <c r="O8">
        <v>3</v>
      </c>
      <c r="P8">
        <v>4</v>
      </c>
      <c r="Q8">
        <v>3</v>
      </c>
      <c r="R8" t="s">
        <v>63</v>
      </c>
      <c r="S8" t="s">
        <v>63</v>
      </c>
      <c r="T8">
        <v>2</v>
      </c>
      <c r="U8">
        <v>3</v>
      </c>
      <c r="W8">
        <v>4</v>
      </c>
      <c r="X8">
        <v>4</v>
      </c>
      <c r="Y8">
        <v>2</v>
      </c>
      <c r="Z8">
        <v>2</v>
      </c>
      <c r="AA8">
        <v>3</v>
      </c>
      <c r="AB8">
        <v>3</v>
      </c>
      <c r="AC8" t="s">
        <v>64</v>
      </c>
      <c r="AD8" t="s">
        <v>64</v>
      </c>
      <c r="AE8">
        <v>3</v>
      </c>
      <c r="AF8">
        <v>3</v>
      </c>
      <c r="AG8" t="s">
        <v>64</v>
      </c>
      <c r="AH8">
        <v>3</v>
      </c>
      <c r="AI8">
        <v>3</v>
      </c>
      <c r="AJ8" t="s">
        <v>63</v>
      </c>
      <c r="AK8">
        <v>4</v>
      </c>
      <c r="AL8">
        <v>4</v>
      </c>
      <c r="AM8">
        <v>4</v>
      </c>
      <c r="AN8">
        <v>4</v>
      </c>
      <c r="AO8" t="s">
        <v>64</v>
      </c>
      <c r="AS8">
        <v>3</v>
      </c>
      <c r="AT8">
        <v>4</v>
      </c>
      <c r="AU8">
        <v>4</v>
      </c>
      <c r="AV8">
        <v>4</v>
      </c>
      <c r="AW8">
        <v>4</v>
      </c>
      <c r="AX8">
        <v>4</v>
      </c>
      <c r="AY8">
        <v>4</v>
      </c>
      <c r="AZ8" t="s">
        <v>64</v>
      </c>
      <c r="BA8">
        <v>4</v>
      </c>
      <c r="BB8">
        <v>4</v>
      </c>
      <c r="BC8" t="s">
        <v>64</v>
      </c>
      <c r="BD8" t="s">
        <v>64</v>
      </c>
      <c r="BE8">
        <v>4</v>
      </c>
    </row>
    <row r="9" spans="1:60" x14ac:dyDescent="0.3">
      <c r="A9">
        <v>114150025929</v>
      </c>
      <c r="B9">
        <v>422417268</v>
      </c>
      <c r="C9" s="1">
        <v>44853.861817129633</v>
      </c>
      <c r="D9" s="1">
        <v>44853.87736111111</v>
      </c>
      <c r="E9" t="s">
        <v>230</v>
      </c>
      <c r="J9" t="s">
        <v>231</v>
      </c>
      <c r="K9" t="s">
        <v>65</v>
      </c>
      <c r="L9" t="s">
        <v>65</v>
      </c>
      <c r="M9" t="s">
        <v>65</v>
      </c>
      <c r="N9" t="s">
        <v>65</v>
      </c>
      <c r="O9" t="s">
        <v>65</v>
      </c>
      <c r="P9" t="s">
        <v>65</v>
      </c>
      <c r="Q9" t="s">
        <v>65</v>
      </c>
      <c r="R9" t="s">
        <v>63</v>
      </c>
      <c r="S9" t="s">
        <v>65</v>
      </c>
      <c r="T9" t="s">
        <v>65</v>
      </c>
      <c r="U9" t="s">
        <v>65</v>
      </c>
      <c r="W9" t="s">
        <v>65</v>
      </c>
      <c r="X9" t="s">
        <v>65</v>
      </c>
      <c r="Y9">
        <v>3</v>
      </c>
      <c r="Z9" t="s">
        <v>65</v>
      </c>
      <c r="AA9" t="s">
        <v>65</v>
      </c>
      <c r="AB9" t="s">
        <v>65</v>
      </c>
      <c r="AC9" t="s">
        <v>65</v>
      </c>
      <c r="AD9" t="s">
        <v>65</v>
      </c>
      <c r="AE9" t="s">
        <v>65</v>
      </c>
      <c r="AF9" t="s">
        <v>65</v>
      </c>
      <c r="AG9" t="s">
        <v>65</v>
      </c>
      <c r="AH9" t="s">
        <v>65</v>
      </c>
      <c r="AI9" t="s">
        <v>65</v>
      </c>
      <c r="AJ9" t="s">
        <v>63</v>
      </c>
      <c r="AK9" t="s">
        <v>65</v>
      </c>
      <c r="AL9" t="s">
        <v>65</v>
      </c>
      <c r="AM9" t="s">
        <v>65</v>
      </c>
      <c r="AN9">
        <v>2</v>
      </c>
      <c r="AO9" t="s">
        <v>65</v>
      </c>
      <c r="AP9" t="s">
        <v>232</v>
      </c>
      <c r="AQ9" t="s">
        <v>233</v>
      </c>
      <c r="AS9" t="s">
        <v>65</v>
      </c>
      <c r="AT9" t="s">
        <v>65</v>
      </c>
      <c r="AU9" t="s">
        <v>65</v>
      </c>
      <c r="AV9" t="s">
        <v>65</v>
      </c>
      <c r="AW9" t="s">
        <v>65</v>
      </c>
      <c r="AX9" t="s">
        <v>64</v>
      </c>
      <c r="AY9" t="s">
        <v>65</v>
      </c>
      <c r="AZ9" t="s">
        <v>65</v>
      </c>
      <c r="BA9" t="s">
        <v>65</v>
      </c>
      <c r="BB9" t="s">
        <v>65</v>
      </c>
      <c r="BC9" t="s">
        <v>65</v>
      </c>
      <c r="BD9">
        <v>3</v>
      </c>
      <c r="BE9" t="s">
        <v>65</v>
      </c>
    </row>
    <row r="10" spans="1:60" x14ac:dyDescent="0.3">
      <c r="A10">
        <v>114149933378</v>
      </c>
      <c r="B10">
        <v>422417268</v>
      </c>
      <c r="C10" s="1">
        <v>44853.801134259258</v>
      </c>
      <c r="D10" s="1">
        <v>44853.816111111111</v>
      </c>
      <c r="E10" t="s">
        <v>234</v>
      </c>
      <c r="J10" t="s">
        <v>211</v>
      </c>
      <c r="K10" t="s">
        <v>65</v>
      </c>
      <c r="L10" t="s">
        <v>65</v>
      </c>
      <c r="M10" t="s">
        <v>65</v>
      </c>
      <c r="N10">
        <v>4</v>
      </c>
      <c r="O10">
        <v>3</v>
      </c>
      <c r="P10">
        <v>4</v>
      </c>
      <c r="Q10">
        <v>3</v>
      </c>
      <c r="R10">
        <v>3</v>
      </c>
      <c r="S10" t="s">
        <v>63</v>
      </c>
      <c r="T10">
        <v>3</v>
      </c>
      <c r="U10" t="s">
        <v>65</v>
      </c>
      <c r="W10">
        <v>4</v>
      </c>
      <c r="X10" t="s">
        <v>65</v>
      </c>
      <c r="Y10">
        <v>4</v>
      </c>
      <c r="Z10">
        <v>3</v>
      </c>
      <c r="AA10">
        <v>4</v>
      </c>
      <c r="AB10">
        <v>2</v>
      </c>
      <c r="AC10" t="s">
        <v>64</v>
      </c>
      <c r="AD10" t="s">
        <v>64</v>
      </c>
      <c r="AE10">
        <v>4</v>
      </c>
      <c r="AF10">
        <v>4</v>
      </c>
      <c r="AG10" t="s">
        <v>64</v>
      </c>
      <c r="AH10">
        <v>4</v>
      </c>
      <c r="AI10">
        <v>4</v>
      </c>
      <c r="AJ10">
        <v>2</v>
      </c>
      <c r="AK10">
        <v>3</v>
      </c>
      <c r="AL10">
        <v>3</v>
      </c>
      <c r="AM10">
        <v>4</v>
      </c>
      <c r="AN10" t="s">
        <v>65</v>
      </c>
      <c r="AO10">
        <v>4</v>
      </c>
      <c r="AP10" t="s">
        <v>235</v>
      </c>
      <c r="AQ10" t="s">
        <v>236</v>
      </c>
      <c r="AR10" t="s">
        <v>237</v>
      </c>
      <c r="AS10">
        <v>3</v>
      </c>
      <c r="AT10">
        <v>3</v>
      </c>
      <c r="AU10">
        <v>4</v>
      </c>
      <c r="AV10">
        <v>3</v>
      </c>
      <c r="AW10">
        <v>3</v>
      </c>
      <c r="AX10">
        <v>3</v>
      </c>
      <c r="AY10">
        <v>3</v>
      </c>
      <c r="AZ10">
        <v>2</v>
      </c>
      <c r="BA10">
        <v>3</v>
      </c>
      <c r="BB10">
        <v>4</v>
      </c>
      <c r="BC10">
        <v>4</v>
      </c>
      <c r="BD10">
        <v>3</v>
      </c>
      <c r="BE10">
        <v>4</v>
      </c>
      <c r="BF10" t="s">
        <v>238</v>
      </c>
      <c r="BG10" t="s">
        <v>239</v>
      </c>
    </row>
    <row r="11" spans="1:60" x14ac:dyDescent="0.3">
      <c r="A11">
        <v>114149911069</v>
      </c>
      <c r="B11">
        <v>422417268</v>
      </c>
      <c r="C11" s="1">
        <v>44853.786585648151</v>
      </c>
      <c r="D11" s="1">
        <v>44853.803530092591</v>
      </c>
      <c r="E11" t="s">
        <v>240</v>
      </c>
      <c r="J11" t="s">
        <v>231</v>
      </c>
      <c r="K11" t="s">
        <v>65</v>
      </c>
      <c r="L11">
        <v>3</v>
      </c>
      <c r="M11" t="s">
        <v>65</v>
      </c>
      <c r="N11" t="s">
        <v>65</v>
      </c>
      <c r="O11">
        <v>4</v>
      </c>
      <c r="P11">
        <v>4</v>
      </c>
      <c r="Q11">
        <v>3</v>
      </c>
      <c r="R11" t="s">
        <v>65</v>
      </c>
      <c r="S11" t="s">
        <v>63</v>
      </c>
      <c r="T11">
        <v>3</v>
      </c>
      <c r="U11" t="s">
        <v>65</v>
      </c>
      <c r="W11">
        <v>4</v>
      </c>
      <c r="X11">
        <v>4</v>
      </c>
      <c r="Y11" t="s">
        <v>64</v>
      </c>
      <c r="Z11">
        <v>3</v>
      </c>
      <c r="AA11">
        <v>4</v>
      </c>
      <c r="AB11">
        <v>4</v>
      </c>
      <c r="AC11" t="s">
        <v>64</v>
      </c>
      <c r="AD11" t="s">
        <v>64</v>
      </c>
      <c r="AE11">
        <v>4</v>
      </c>
      <c r="AF11">
        <v>4</v>
      </c>
      <c r="AG11" t="s">
        <v>64</v>
      </c>
      <c r="AH11" t="s">
        <v>64</v>
      </c>
      <c r="AI11">
        <v>4</v>
      </c>
      <c r="AJ11">
        <v>4</v>
      </c>
      <c r="AK11">
        <v>2</v>
      </c>
      <c r="AL11">
        <v>4</v>
      </c>
      <c r="AM11" t="s">
        <v>65</v>
      </c>
      <c r="AN11">
        <v>4</v>
      </c>
      <c r="AO11">
        <v>4</v>
      </c>
      <c r="AP11" t="s">
        <v>241</v>
      </c>
      <c r="AQ11" t="s">
        <v>242</v>
      </c>
      <c r="AR11" t="s">
        <v>243</v>
      </c>
      <c r="AS11" t="s">
        <v>64</v>
      </c>
      <c r="AT11" t="s">
        <v>64</v>
      </c>
      <c r="AU11" t="s">
        <v>64</v>
      </c>
      <c r="AV11">
        <v>4</v>
      </c>
      <c r="AW11">
        <v>3</v>
      </c>
      <c r="AX11">
        <v>2</v>
      </c>
      <c r="AY11" t="s">
        <v>64</v>
      </c>
      <c r="AZ11" t="s">
        <v>64</v>
      </c>
      <c r="BA11">
        <v>3</v>
      </c>
      <c r="BB11">
        <v>4</v>
      </c>
      <c r="BC11">
        <v>4</v>
      </c>
      <c r="BD11" t="s">
        <v>64</v>
      </c>
      <c r="BE11" t="s">
        <v>65</v>
      </c>
      <c r="BF11" t="s">
        <v>244</v>
      </c>
      <c r="BG11" t="s">
        <v>245</v>
      </c>
      <c r="BH11" t="s">
        <v>246</v>
      </c>
    </row>
    <row r="12" spans="1:60" x14ac:dyDescent="0.3">
      <c r="A12">
        <v>114149471345</v>
      </c>
      <c r="B12">
        <v>422417268</v>
      </c>
      <c r="C12" s="1">
        <v>44853.384386574071</v>
      </c>
      <c r="D12" s="1">
        <v>44853.427002314813</v>
      </c>
      <c r="E12" t="s">
        <v>247</v>
      </c>
      <c r="J12" t="s">
        <v>211</v>
      </c>
      <c r="K12" t="s">
        <v>63</v>
      </c>
      <c r="L12">
        <v>4</v>
      </c>
      <c r="M12" t="s">
        <v>63</v>
      </c>
      <c r="N12" t="s">
        <v>63</v>
      </c>
      <c r="O12" t="s">
        <v>65</v>
      </c>
      <c r="P12" t="s">
        <v>65</v>
      </c>
      <c r="Q12" t="s">
        <v>65</v>
      </c>
      <c r="R12" t="s">
        <v>65</v>
      </c>
      <c r="S12" t="s">
        <v>65</v>
      </c>
      <c r="T12" t="s">
        <v>65</v>
      </c>
      <c r="U12" t="s">
        <v>65</v>
      </c>
      <c r="W12" t="s">
        <v>65</v>
      </c>
      <c r="X12">
        <v>4</v>
      </c>
      <c r="Y12" t="s">
        <v>64</v>
      </c>
      <c r="Z12" t="s">
        <v>65</v>
      </c>
      <c r="AA12" t="s">
        <v>65</v>
      </c>
      <c r="AB12" t="s">
        <v>64</v>
      </c>
      <c r="AC12" t="s">
        <v>65</v>
      </c>
      <c r="AD12" t="s">
        <v>65</v>
      </c>
      <c r="AE12" t="s">
        <v>65</v>
      </c>
      <c r="AF12" t="s">
        <v>65</v>
      </c>
      <c r="AG12" t="s">
        <v>64</v>
      </c>
      <c r="AH12">
        <v>4</v>
      </c>
      <c r="AI12" t="s">
        <v>65</v>
      </c>
      <c r="AJ12" t="s">
        <v>63</v>
      </c>
      <c r="AK12" t="s">
        <v>65</v>
      </c>
      <c r="AL12">
        <v>4</v>
      </c>
      <c r="AM12" t="s">
        <v>65</v>
      </c>
      <c r="AN12" t="s">
        <v>65</v>
      </c>
      <c r="AO12" t="s">
        <v>65</v>
      </c>
      <c r="AP12" t="s">
        <v>248</v>
      </c>
      <c r="AQ12" t="s">
        <v>249</v>
      </c>
      <c r="AR12" t="s">
        <v>250</v>
      </c>
      <c r="AS12" t="s">
        <v>64</v>
      </c>
      <c r="AT12" t="s">
        <v>65</v>
      </c>
      <c r="AU12" t="s">
        <v>65</v>
      </c>
      <c r="AV12" t="s">
        <v>65</v>
      </c>
      <c r="AW12">
        <v>3</v>
      </c>
      <c r="AX12" t="s">
        <v>65</v>
      </c>
      <c r="AY12" t="s">
        <v>64</v>
      </c>
      <c r="AZ12">
        <v>4</v>
      </c>
      <c r="BA12" t="s">
        <v>64</v>
      </c>
      <c r="BB12" t="s">
        <v>65</v>
      </c>
      <c r="BC12" t="s">
        <v>65</v>
      </c>
      <c r="BD12" t="s">
        <v>64</v>
      </c>
      <c r="BE12" t="s">
        <v>65</v>
      </c>
    </row>
    <row r="13" spans="1:60" x14ac:dyDescent="0.3">
      <c r="A13">
        <v>114149492823</v>
      </c>
      <c r="B13">
        <v>422417268</v>
      </c>
      <c r="C13" s="1">
        <v>44853.412939814814</v>
      </c>
      <c r="D13" s="1">
        <v>44853.41678240741</v>
      </c>
      <c r="E13" t="s">
        <v>251</v>
      </c>
      <c r="J13" t="s">
        <v>211</v>
      </c>
      <c r="K13" t="s">
        <v>63</v>
      </c>
      <c r="L13">
        <v>3</v>
      </c>
      <c r="M13" t="s">
        <v>65</v>
      </c>
      <c r="N13" t="s">
        <v>63</v>
      </c>
      <c r="O13" t="s">
        <v>65</v>
      </c>
      <c r="P13" t="s">
        <v>65</v>
      </c>
      <c r="Q13" t="s">
        <v>65</v>
      </c>
      <c r="R13" t="s">
        <v>63</v>
      </c>
      <c r="S13">
        <v>3</v>
      </c>
      <c r="T13">
        <v>4</v>
      </c>
      <c r="U13" t="s">
        <v>65</v>
      </c>
      <c r="W13" t="s">
        <v>65</v>
      </c>
      <c r="X13" t="s">
        <v>65</v>
      </c>
      <c r="Y13" t="s">
        <v>65</v>
      </c>
      <c r="Z13" t="s">
        <v>65</v>
      </c>
      <c r="AA13" t="s">
        <v>65</v>
      </c>
      <c r="AB13" t="s">
        <v>64</v>
      </c>
      <c r="AC13" t="s">
        <v>64</v>
      </c>
      <c r="AD13" t="s">
        <v>64</v>
      </c>
      <c r="AE13" t="s">
        <v>65</v>
      </c>
      <c r="AF13" t="s">
        <v>65</v>
      </c>
      <c r="AG13">
        <v>3</v>
      </c>
      <c r="AH13">
        <v>4</v>
      </c>
      <c r="AI13">
        <v>4</v>
      </c>
      <c r="AJ13" t="s">
        <v>64</v>
      </c>
      <c r="AK13">
        <v>4</v>
      </c>
      <c r="AL13">
        <v>4</v>
      </c>
      <c r="AM13">
        <v>4</v>
      </c>
      <c r="AN13">
        <v>4</v>
      </c>
      <c r="AO13" t="s">
        <v>65</v>
      </c>
      <c r="AS13" t="s">
        <v>64</v>
      </c>
      <c r="AT13" t="s">
        <v>65</v>
      </c>
      <c r="AU13" t="s">
        <v>65</v>
      </c>
      <c r="AV13" t="s">
        <v>64</v>
      </c>
      <c r="AW13" t="s">
        <v>64</v>
      </c>
      <c r="AX13" t="s">
        <v>64</v>
      </c>
      <c r="AY13">
        <v>4</v>
      </c>
      <c r="AZ13">
        <v>4</v>
      </c>
      <c r="BA13" t="s">
        <v>64</v>
      </c>
      <c r="BB13" t="s">
        <v>65</v>
      </c>
      <c r="BC13" t="s">
        <v>65</v>
      </c>
      <c r="BD13" t="s">
        <v>64</v>
      </c>
      <c r="BE13" t="s">
        <v>65</v>
      </c>
    </row>
    <row r="14" spans="1:60" x14ac:dyDescent="0.3">
      <c r="A14">
        <v>114149004738</v>
      </c>
      <c r="B14">
        <v>422417268</v>
      </c>
      <c r="C14" s="1">
        <v>44852.965231481481</v>
      </c>
      <c r="D14" s="1">
        <v>44852.981180555558</v>
      </c>
      <c r="E14" t="s">
        <v>66</v>
      </c>
      <c r="J14" t="s">
        <v>226</v>
      </c>
      <c r="K14">
        <v>3</v>
      </c>
      <c r="L14" t="s">
        <v>63</v>
      </c>
      <c r="M14">
        <v>3</v>
      </c>
      <c r="N14">
        <v>4</v>
      </c>
      <c r="O14">
        <v>2</v>
      </c>
      <c r="P14">
        <v>2</v>
      </c>
      <c r="Q14">
        <v>2</v>
      </c>
      <c r="R14" t="s">
        <v>63</v>
      </c>
      <c r="S14" t="s">
        <v>63</v>
      </c>
      <c r="T14">
        <v>2</v>
      </c>
      <c r="U14">
        <v>3</v>
      </c>
      <c r="W14">
        <v>3</v>
      </c>
      <c r="X14">
        <v>4</v>
      </c>
      <c r="Y14">
        <v>2</v>
      </c>
      <c r="Z14">
        <v>3</v>
      </c>
      <c r="AA14">
        <v>2</v>
      </c>
      <c r="AB14" t="s">
        <v>64</v>
      </c>
      <c r="AC14" t="s">
        <v>64</v>
      </c>
      <c r="AD14">
        <v>2</v>
      </c>
      <c r="AE14">
        <v>3</v>
      </c>
      <c r="AF14">
        <v>2</v>
      </c>
      <c r="AG14">
        <v>2</v>
      </c>
      <c r="AH14">
        <v>3</v>
      </c>
      <c r="AI14">
        <v>2</v>
      </c>
      <c r="AJ14">
        <v>3</v>
      </c>
      <c r="AK14" t="s">
        <v>63</v>
      </c>
      <c r="AL14" t="s">
        <v>64</v>
      </c>
      <c r="AM14">
        <v>3</v>
      </c>
      <c r="AN14">
        <v>2</v>
      </c>
      <c r="AO14">
        <v>3</v>
      </c>
      <c r="AP14" t="s">
        <v>252</v>
      </c>
      <c r="AQ14" t="s">
        <v>253</v>
      </c>
      <c r="AR14" t="s">
        <v>254</v>
      </c>
      <c r="AS14">
        <v>2</v>
      </c>
      <c r="AT14">
        <v>3</v>
      </c>
      <c r="AU14">
        <v>2</v>
      </c>
      <c r="AV14">
        <v>2</v>
      </c>
      <c r="AW14">
        <v>3</v>
      </c>
      <c r="AX14">
        <v>3</v>
      </c>
      <c r="AY14" t="s">
        <v>64</v>
      </c>
      <c r="AZ14" t="s">
        <v>64</v>
      </c>
      <c r="BA14" t="s">
        <v>64</v>
      </c>
      <c r="BB14">
        <v>3</v>
      </c>
      <c r="BC14">
        <v>2</v>
      </c>
      <c r="BD14" t="s">
        <v>64</v>
      </c>
      <c r="BE14">
        <v>2</v>
      </c>
      <c r="BF14" t="s">
        <v>255</v>
      </c>
      <c r="BG14" t="s">
        <v>256</v>
      </c>
      <c r="BH14" t="s">
        <v>257</v>
      </c>
    </row>
    <row r="15" spans="1:60" x14ac:dyDescent="0.3">
      <c r="A15">
        <v>114148934940</v>
      </c>
      <c r="B15">
        <v>422417268</v>
      </c>
      <c r="C15" s="1">
        <v>44852.915393518517</v>
      </c>
      <c r="D15" s="1">
        <v>44852.945185185185</v>
      </c>
      <c r="E15" t="s">
        <v>258</v>
      </c>
      <c r="J15" t="s">
        <v>231</v>
      </c>
      <c r="K15" t="s">
        <v>63</v>
      </c>
      <c r="L15" t="s">
        <v>63</v>
      </c>
      <c r="M15">
        <v>4</v>
      </c>
      <c r="N15" t="s">
        <v>63</v>
      </c>
      <c r="O15">
        <v>3</v>
      </c>
      <c r="P15">
        <v>4</v>
      </c>
      <c r="Q15">
        <v>3</v>
      </c>
      <c r="R15" t="s">
        <v>63</v>
      </c>
      <c r="S15" t="s">
        <v>65</v>
      </c>
      <c r="T15">
        <v>3</v>
      </c>
      <c r="U15" t="s">
        <v>65</v>
      </c>
      <c r="W15">
        <v>4</v>
      </c>
      <c r="X15">
        <v>4</v>
      </c>
      <c r="Y15" t="s">
        <v>64</v>
      </c>
      <c r="Z15" t="s">
        <v>65</v>
      </c>
      <c r="AA15">
        <v>4</v>
      </c>
      <c r="AB15" t="s">
        <v>64</v>
      </c>
      <c r="AC15">
        <v>2</v>
      </c>
      <c r="AD15" t="s">
        <v>64</v>
      </c>
      <c r="AE15" t="s">
        <v>65</v>
      </c>
      <c r="AF15">
        <v>4</v>
      </c>
      <c r="AG15">
        <v>4</v>
      </c>
      <c r="AH15">
        <v>4</v>
      </c>
      <c r="AI15" t="s">
        <v>65</v>
      </c>
      <c r="AJ15" t="s">
        <v>63</v>
      </c>
      <c r="AK15">
        <v>4</v>
      </c>
      <c r="AL15">
        <v>3</v>
      </c>
      <c r="AM15">
        <v>4</v>
      </c>
      <c r="AN15" t="s">
        <v>64</v>
      </c>
      <c r="AO15" t="s">
        <v>65</v>
      </c>
      <c r="AS15">
        <v>2</v>
      </c>
      <c r="AT15" t="s">
        <v>65</v>
      </c>
      <c r="AU15" t="s">
        <v>64</v>
      </c>
      <c r="AV15">
        <v>4</v>
      </c>
      <c r="AW15" t="s">
        <v>65</v>
      </c>
      <c r="AX15" t="s">
        <v>65</v>
      </c>
      <c r="AY15" t="s">
        <v>64</v>
      </c>
      <c r="AZ15" t="s">
        <v>64</v>
      </c>
      <c r="BA15" t="s">
        <v>65</v>
      </c>
      <c r="BB15" t="s">
        <v>65</v>
      </c>
      <c r="BC15">
        <v>4</v>
      </c>
      <c r="BD15" t="s">
        <v>64</v>
      </c>
      <c r="BE15" t="s">
        <v>65</v>
      </c>
    </row>
    <row r="16" spans="1:60" x14ac:dyDescent="0.3">
      <c r="A16">
        <v>114148960881</v>
      </c>
      <c r="B16">
        <v>422417268</v>
      </c>
      <c r="C16" s="1">
        <v>44852.932939814818</v>
      </c>
      <c r="D16" s="1">
        <v>44852.936527777776</v>
      </c>
      <c r="E16" t="s">
        <v>259</v>
      </c>
      <c r="J16" t="s">
        <v>211</v>
      </c>
      <c r="K16" t="s">
        <v>65</v>
      </c>
      <c r="L16" t="s">
        <v>65</v>
      </c>
      <c r="M16" t="s">
        <v>65</v>
      </c>
      <c r="N16" t="s">
        <v>65</v>
      </c>
      <c r="O16" t="s">
        <v>65</v>
      </c>
      <c r="P16" t="s">
        <v>65</v>
      </c>
      <c r="Q16">
        <v>4</v>
      </c>
      <c r="R16">
        <v>2</v>
      </c>
      <c r="S16">
        <v>4</v>
      </c>
      <c r="T16" t="s">
        <v>65</v>
      </c>
      <c r="U16" t="s">
        <v>65</v>
      </c>
      <c r="W16">
        <v>4</v>
      </c>
      <c r="X16" t="s">
        <v>65</v>
      </c>
      <c r="Y16" t="s">
        <v>65</v>
      </c>
      <c r="Z16" t="s">
        <v>65</v>
      </c>
      <c r="AA16" t="s">
        <v>64</v>
      </c>
      <c r="AB16" t="s">
        <v>64</v>
      </c>
      <c r="AC16" t="s">
        <v>64</v>
      </c>
      <c r="AD16" t="s">
        <v>64</v>
      </c>
      <c r="AE16" t="s">
        <v>65</v>
      </c>
      <c r="AF16" t="s">
        <v>65</v>
      </c>
      <c r="AG16" t="s">
        <v>64</v>
      </c>
      <c r="AH16" t="s">
        <v>65</v>
      </c>
      <c r="AI16" t="s">
        <v>65</v>
      </c>
      <c r="AJ16" t="s">
        <v>63</v>
      </c>
      <c r="AK16" t="s">
        <v>65</v>
      </c>
      <c r="AL16" t="s">
        <v>64</v>
      </c>
      <c r="AM16">
        <v>4</v>
      </c>
      <c r="AN16" t="s">
        <v>64</v>
      </c>
      <c r="AO16" t="s">
        <v>64</v>
      </c>
      <c r="AS16" t="s">
        <v>65</v>
      </c>
      <c r="AT16" t="s">
        <v>65</v>
      </c>
      <c r="AU16" t="s">
        <v>65</v>
      </c>
      <c r="AV16" t="s">
        <v>65</v>
      </c>
      <c r="AW16">
        <v>4</v>
      </c>
      <c r="AX16" t="s">
        <v>65</v>
      </c>
      <c r="AY16" t="s">
        <v>64</v>
      </c>
      <c r="AZ16" t="s">
        <v>64</v>
      </c>
      <c r="BA16" t="s">
        <v>65</v>
      </c>
      <c r="BB16" t="s">
        <v>65</v>
      </c>
      <c r="BC16" t="s">
        <v>65</v>
      </c>
      <c r="BD16" t="s">
        <v>64</v>
      </c>
      <c r="BE16" t="s">
        <v>65</v>
      </c>
    </row>
    <row r="17" spans="1:60" x14ac:dyDescent="0.3">
      <c r="A17">
        <v>114148952500</v>
      </c>
      <c r="B17">
        <v>422417268</v>
      </c>
      <c r="C17" s="1">
        <v>44852.927546296298</v>
      </c>
      <c r="D17" s="1">
        <v>44852.934328703705</v>
      </c>
      <c r="E17" t="s">
        <v>260</v>
      </c>
      <c r="J17" t="s">
        <v>231</v>
      </c>
      <c r="K17" t="s">
        <v>63</v>
      </c>
      <c r="L17">
        <v>3</v>
      </c>
      <c r="M17" t="s">
        <v>63</v>
      </c>
      <c r="N17" t="s">
        <v>63</v>
      </c>
      <c r="O17">
        <v>3</v>
      </c>
      <c r="P17">
        <v>3</v>
      </c>
      <c r="Q17">
        <v>3</v>
      </c>
      <c r="R17">
        <v>4</v>
      </c>
      <c r="S17" t="s">
        <v>65</v>
      </c>
      <c r="T17">
        <v>4</v>
      </c>
      <c r="U17" t="s">
        <v>65</v>
      </c>
      <c r="V17" t="s">
        <v>261</v>
      </c>
      <c r="W17">
        <v>4</v>
      </c>
      <c r="X17">
        <v>4</v>
      </c>
      <c r="Y17">
        <v>3</v>
      </c>
      <c r="Z17">
        <v>3</v>
      </c>
      <c r="AA17">
        <v>3</v>
      </c>
      <c r="AB17">
        <v>3</v>
      </c>
      <c r="AC17">
        <v>3</v>
      </c>
      <c r="AD17">
        <v>3</v>
      </c>
      <c r="AE17">
        <v>4</v>
      </c>
      <c r="AF17">
        <v>4</v>
      </c>
      <c r="AG17">
        <v>3</v>
      </c>
      <c r="AH17">
        <v>3</v>
      </c>
      <c r="AI17">
        <v>3</v>
      </c>
      <c r="AJ17" t="s">
        <v>63</v>
      </c>
      <c r="AK17" t="s">
        <v>65</v>
      </c>
      <c r="AL17">
        <v>4</v>
      </c>
      <c r="AM17" t="s">
        <v>65</v>
      </c>
      <c r="AN17">
        <v>4</v>
      </c>
      <c r="AO17" t="s">
        <v>65</v>
      </c>
      <c r="AS17" t="s">
        <v>64</v>
      </c>
      <c r="AT17">
        <v>2</v>
      </c>
      <c r="AU17" t="s">
        <v>63</v>
      </c>
      <c r="AV17">
        <v>2</v>
      </c>
      <c r="AW17">
        <v>4</v>
      </c>
      <c r="AX17" t="s">
        <v>64</v>
      </c>
      <c r="AY17" t="s">
        <v>64</v>
      </c>
      <c r="AZ17" t="s">
        <v>64</v>
      </c>
      <c r="BA17">
        <v>4</v>
      </c>
      <c r="BB17">
        <v>4</v>
      </c>
      <c r="BC17">
        <v>4</v>
      </c>
      <c r="BD17" t="s">
        <v>64</v>
      </c>
      <c r="BE17">
        <v>4</v>
      </c>
    </row>
    <row r="18" spans="1:60" x14ac:dyDescent="0.3">
      <c r="A18">
        <v>114148880795</v>
      </c>
      <c r="B18">
        <v>422417268</v>
      </c>
      <c r="C18" s="1">
        <v>44852.875671296293</v>
      </c>
      <c r="D18" s="1">
        <v>44852.884884259256</v>
      </c>
      <c r="E18" t="s">
        <v>92</v>
      </c>
      <c r="J18" t="s">
        <v>211</v>
      </c>
      <c r="K18" t="s">
        <v>65</v>
      </c>
      <c r="L18">
        <v>3</v>
      </c>
      <c r="M18" t="s">
        <v>65</v>
      </c>
      <c r="N18">
        <v>4</v>
      </c>
      <c r="O18" t="s">
        <v>65</v>
      </c>
      <c r="P18">
        <v>4</v>
      </c>
      <c r="Q18">
        <v>4</v>
      </c>
      <c r="R18" t="s">
        <v>63</v>
      </c>
      <c r="S18">
        <v>4</v>
      </c>
      <c r="T18" t="s">
        <v>65</v>
      </c>
      <c r="U18" t="s">
        <v>65</v>
      </c>
      <c r="W18" t="s">
        <v>65</v>
      </c>
      <c r="X18">
        <v>4</v>
      </c>
      <c r="Y18" t="s">
        <v>65</v>
      </c>
      <c r="Z18" t="s">
        <v>64</v>
      </c>
      <c r="AA18" t="s">
        <v>65</v>
      </c>
      <c r="AB18">
        <v>4</v>
      </c>
      <c r="AC18" t="s">
        <v>65</v>
      </c>
      <c r="AD18" t="s">
        <v>64</v>
      </c>
      <c r="AE18" t="s">
        <v>65</v>
      </c>
      <c r="AF18">
        <v>4</v>
      </c>
      <c r="AG18" t="s">
        <v>64</v>
      </c>
      <c r="AH18">
        <v>4</v>
      </c>
      <c r="AI18" t="s">
        <v>65</v>
      </c>
      <c r="AJ18" t="s">
        <v>63</v>
      </c>
      <c r="AK18" t="s">
        <v>64</v>
      </c>
      <c r="AL18" t="s">
        <v>64</v>
      </c>
      <c r="AM18" t="s">
        <v>65</v>
      </c>
      <c r="AN18">
        <v>3</v>
      </c>
      <c r="AO18" t="s">
        <v>65</v>
      </c>
      <c r="AP18" t="s">
        <v>262</v>
      </c>
      <c r="AQ18" t="s">
        <v>263</v>
      </c>
      <c r="AR18" t="s">
        <v>264</v>
      </c>
      <c r="AS18" t="s">
        <v>64</v>
      </c>
      <c r="AT18" t="s">
        <v>64</v>
      </c>
      <c r="AU18" t="s">
        <v>65</v>
      </c>
      <c r="AV18" t="s">
        <v>64</v>
      </c>
      <c r="AW18">
        <v>4</v>
      </c>
      <c r="AX18">
        <v>4</v>
      </c>
      <c r="AY18" t="s">
        <v>64</v>
      </c>
      <c r="AZ18" t="s">
        <v>64</v>
      </c>
      <c r="BA18">
        <v>4</v>
      </c>
      <c r="BB18">
        <v>4</v>
      </c>
      <c r="BC18" t="s">
        <v>65</v>
      </c>
      <c r="BD18" t="s">
        <v>65</v>
      </c>
      <c r="BE18">
        <v>4</v>
      </c>
      <c r="BF18" t="s">
        <v>265</v>
      </c>
    </row>
    <row r="19" spans="1:60" x14ac:dyDescent="0.3">
      <c r="A19">
        <v>114148757236</v>
      </c>
      <c r="B19">
        <v>422417268</v>
      </c>
      <c r="C19" s="1">
        <v>44852.790925925925</v>
      </c>
      <c r="D19" s="1">
        <v>44852.814641203702</v>
      </c>
      <c r="E19" t="s">
        <v>104</v>
      </c>
      <c r="J19" t="s">
        <v>226</v>
      </c>
      <c r="K19" t="s">
        <v>65</v>
      </c>
      <c r="L19">
        <v>4</v>
      </c>
      <c r="M19" t="s">
        <v>65</v>
      </c>
      <c r="N19" t="s">
        <v>65</v>
      </c>
      <c r="O19">
        <v>4</v>
      </c>
      <c r="P19">
        <v>4</v>
      </c>
      <c r="Q19">
        <v>4</v>
      </c>
      <c r="R19" t="s">
        <v>63</v>
      </c>
      <c r="S19">
        <v>4</v>
      </c>
      <c r="T19">
        <v>4</v>
      </c>
      <c r="U19">
        <v>4</v>
      </c>
      <c r="W19">
        <v>3</v>
      </c>
      <c r="X19" t="s">
        <v>65</v>
      </c>
      <c r="Y19" t="s">
        <v>64</v>
      </c>
      <c r="Z19">
        <v>3</v>
      </c>
      <c r="AA19">
        <v>4</v>
      </c>
      <c r="AB19" t="s">
        <v>64</v>
      </c>
      <c r="AC19" t="s">
        <v>64</v>
      </c>
      <c r="AD19" t="s">
        <v>64</v>
      </c>
      <c r="AE19">
        <v>4</v>
      </c>
      <c r="AF19">
        <v>4</v>
      </c>
      <c r="AG19" t="s">
        <v>64</v>
      </c>
      <c r="AH19">
        <v>4</v>
      </c>
      <c r="AI19">
        <v>4</v>
      </c>
      <c r="AJ19" t="s">
        <v>63</v>
      </c>
      <c r="AK19">
        <v>3</v>
      </c>
      <c r="AL19">
        <v>3</v>
      </c>
      <c r="AM19">
        <v>4</v>
      </c>
      <c r="AN19">
        <v>3</v>
      </c>
      <c r="AO19">
        <v>3</v>
      </c>
      <c r="AP19" t="s">
        <v>266</v>
      </c>
      <c r="AQ19" t="s">
        <v>267</v>
      </c>
      <c r="AR19" t="s">
        <v>268</v>
      </c>
      <c r="AS19">
        <v>4</v>
      </c>
      <c r="AT19">
        <v>4</v>
      </c>
      <c r="AU19">
        <v>4</v>
      </c>
      <c r="AV19">
        <v>4</v>
      </c>
      <c r="AW19">
        <v>4</v>
      </c>
      <c r="AX19">
        <v>4</v>
      </c>
      <c r="AY19">
        <v>4</v>
      </c>
      <c r="AZ19">
        <v>4</v>
      </c>
      <c r="BA19" t="s">
        <v>65</v>
      </c>
      <c r="BB19">
        <v>4</v>
      </c>
      <c r="BC19">
        <v>4</v>
      </c>
      <c r="BD19" t="s">
        <v>64</v>
      </c>
      <c r="BE19">
        <v>4</v>
      </c>
      <c r="BF19" t="s">
        <v>269</v>
      </c>
      <c r="BG19" t="s">
        <v>270</v>
      </c>
      <c r="BH19" t="s">
        <v>271</v>
      </c>
    </row>
    <row r="20" spans="1:60" x14ac:dyDescent="0.3">
      <c r="A20">
        <v>114148780071</v>
      </c>
      <c r="B20">
        <v>422417268</v>
      </c>
      <c r="C20" s="1">
        <v>44852.805115740739</v>
      </c>
      <c r="D20" s="1">
        <v>44852.807881944442</v>
      </c>
      <c r="E20" t="s">
        <v>272</v>
      </c>
      <c r="J20" t="s">
        <v>226</v>
      </c>
      <c r="K20" t="s">
        <v>65</v>
      </c>
      <c r="L20" t="s">
        <v>65</v>
      </c>
      <c r="M20" t="s">
        <v>65</v>
      </c>
      <c r="N20" t="s">
        <v>65</v>
      </c>
      <c r="O20" t="s">
        <v>65</v>
      </c>
      <c r="P20" t="s">
        <v>65</v>
      </c>
      <c r="Q20" t="s">
        <v>65</v>
      </c>
      <c r="R20" t="s">
        <v>63</v>
      </c>
      <c r="S20" t="s">
        <v>63</v>
      </c>
      <c r="T20" t="s">
        <v>65</v>
      </c>
      <c r="U20" t="s">
        <v>65</v>
      </c>
      <c r="W20" t="s">
        <v>65</v>
      </c>
      <c r="X20" t="s">
        <v>65</v>
      </c>
      <c r="Y20" t="s">
        <v>65</v>
      </c>
      <c r="Z20">
        <v>4</v>
      </c>
      <c r="AA20" t="s">
        <v>65</v>
      </c>
      <c r="AB20" t="s">
        <v>65</v>
      </c>
      <c r="AC20" t="s">
        <v>65</v>
      </c>
      <c r="AD20" t="s">
        <v>65</v>
      </c>
      <c r="AE20" t="s">
        <v>65</v>
      </c>
      <c r="AF20">
        <v>4</v>
      </c>
      <c r="AG20" t="s">
        <v>65</v>
      </c>
      <c r="AH20" t="s">
        <v>65</v>
      </c>
      <c r="AI20" t="s">
        <v>65</v>
      </c>
      <c r="AJ20" t="s">
        <v>63</v>
      </c>
      <c r="AK20" t="s">
        <v>65</v>
      </c>
      <c r="AL20" t="s">
        <v>65</v>
      </c>
      <c r="AM20" t="s">
        <v>65</v>
      </c>
      <c r="AN20" t="s">
        <v>65</v>
      </c>
      <c r="AO20" t="s">
        <v>65</v>
      </c>
      <c r="AS20">
        <v>3</v>
      </c>
      <c r="AT20">
        <v>4</v>
      </c>
      <c r="AU20">
        <v>3</v>
      </c>
      <c r="AV20">
        <v>4</v>
      </c>
      <c r="AW20" t="s">
        <v>65</v>
      </c>
      <c r="AX20">
        <v>4</v>
      </c>
      <c r="AY20">
        <v>4</v>
      </c>
      <c r="AZ20">
        <v>4</v>
      </c>
      <c r="BA20" t="s">
        <v>65</v>
      </c>
      <c r="BB20" t="s">
        <v>65</v>
      </c>
      <c r="BC20" t="s">
        <v>65</v>
      </c>
      <c r="BD20" t="s">
        <v>65</v>
      </c>
      <c r="BE20" t="s">
        <v>65</v>
      </c>
    </row>
    <row r="21" spans="1:60" x14ac:dyDescent="0.3">
      <c r="A21">
        <v>114148722701</v>
      </c>
      <c r="B21">
        <v>422417268</v>
      </c>
      <c r="C21" s="1">
        <v>44852.768946759257</v>
      </c>
      <c r="D21" s="1">
        <v>44852.772233796299</v>
      </c>
      <c r="E21" t="s">
        <v>273</v>
      </c>
      <c r="J21" t="s">
        <v>211</v>
      </c>
      <c r="K21" t="s">
        <v>65</v>
      </c>
      <c r="L21" t="s">
        <v>65</v>
      </c>
      <c r="M21" t="s">
        <v>65</v>
      </c>
      <c r="N21" t="s">
        <v>65</v>
      </c>
      <c r="O21">
        <v>4</v>
      </c>
      <c r="P21" t="s">
        <v>65</v>
      </c>
      <c r="Q21">
        <v>4</v>
      </c>
      <c r="R21">
        <v>3</v>
      </c>
      <c r="S21" t="s">
        <v>63</v>
      </c>
      <c r="T21">
        <v>4</v>
      </c>
      <c r="U21" t="s">
        <v>65</v>
      </c>
      <c r="W21" t="s">
        <v>65</v>
      </c>
      <c r="X21">
        <v>4</v>
      </c>
      <c r="Y21">
        <v>4</v>
      </c>
      <c r="Z21">
        <v>3</v>
      </c>
      <c r="AA21">
        <v>4</v>
      </c>
      <c r="AB21">
        <v>2</v>
      </c>
      <c r="AC21" t="s">
        <v>64</v>
      </c>
      <c r="AD21" t="s">
        <v>64</v>
      </c>
      <c r="AE21">
        <v>4</v>
      </c>
      <c r="AF21">
        <v>4</v>
      </c>
      <c r="AG21" t="s">
        <v>64</v>
      </c>
      <c r="AH21">
        <v>4</v>
      </c>
      <c r="AI21" t="s">
        <v>65</v>
      </c>
      <c r="AJ21" t="s">
        <v>63</v>
      </c>
      <c r="AK21">
        <v>4</v>
      </c>
      <c r="AL21">
        <v>3</v>
      </c>
      <c r="AM21">
        <v>4</v>
      </c>
      <c r="AN21">
        <v>4</v>
      </c>
      <c r="AO21" t="s">
        <v>65</v>
      </c>
      <c r="AS21" t="s">
        <v>64</v>
      </c>
      <c r="AT21">
        <v>4</v>
      </c>
      <c r="AU21">
        <v>4</v>
      </c>
      <c r="AV21">
        <v>4</v>
      </c>
      <c r="AW21" t="s">
        <v>65</v>
      </c>
      <c r="AX21">
        <v>4</v>
      </c>
      <c r="AY21">
        <v>4</v>
      </c>
      <c r="AZ21" t="s">
        <v>64</v>
      </c>
      <c r="BA21">
        <v>3</v>
      </c>
      <c r="BB21" t="s">
        <v>65</v>
      </c>
      <c r="BC21" t="s">
        <v>65</v>
      </c>
      <c r="BD21">
        <v>4</v>
      </c>
      <c r="BE21" t="s">
        <v>65</v>
      </c>
    </row>
    <row r="22" spans="1:60" x14ac:dyDescent="0.3">
      <c r="A22">
        <v>114148718455</v>
      </c>
      <c r="B22">
        <v>422417268</v>
      </c>
      <c r="C22" s="1">
        <v>44852.766388888886</v>
      </c>
      <c r="D22" s="1">
        <v>44852.766574074078</v>
      </c>
      <c r="E22" t="s">
        <v>274</v>
      </c>
      <c r="J22" t="s">
        <v>211</v>
      </c>
    </row>
    <row r="23" spans="1:60" x14ac:dyDescent="0.3">
      <c r="A23">
        <v>114148667688</v>
      </c>
      <c r="B23">
        <v>422417268</v>
      </c>
      <c r="C23" s="1">
        <v>44852.734780092593</v>
      </c>
      <c r="D23" s="1">
        <v>44852.737615740742</v>
      </c>
      <c r="E23" t="s">
        <v>146</v>
      </c>
      <c r="J23" t="s">
        <v>231</v>
      </c>
      <c r="K23">
        <v>3</v>
      </c>
      <c r="L23">
        <v>4</v>
      </c>
      <c r="M23" t="s">
        <v>65</v>
      </c>
      <c r="N23" t="s">
        <v>65</v>
      </c>
      <c r="O23" t="s">
        <v>65</v>
      </c>
      <c r="P23" t="s">
        <v>65</v>
      </c>
      <c r="Q23">
        <v>4</v>
      </c>
      <c r="R23" t="s">
        <v>63</v>
      </c>
      <c r="S23">
        <v>3</v>
      </c>
      <c r="T23">
        <v>3</v>
      </c>
      <c r="U23" t="s">
        <v>65</v>
      </c>
      <c r="W23">
        <v>4</v>
      </c>
      <c r="X23">
        <v>4</v>
      </c>
      <c r="Y23">
        <v>4</v>
      </c>
      <c r="Z23">
        <v>4</v>
      </c>
      <c r="AA23">
        <v>4</v>
      </c>
      <c r="AB23">
        <v>4</v>
      </c>
      <c r="AC23" t="s">
        <v>65</v>
      </c>
      <c r="AD23">
        <v>4</v>
      </c>
      <c r="AE23" t="s">
        <v>65</v>
      </c>
      <c r="AF23" t="s">
        <v>65</v>
      </c>
      <c r="AG23">
        <v>4</v>
      </c>
      <c r="AH23" t="s">
        <v>65</v>
      </c>
      <c r="AI23" t="s">
        <v>65</v>
      </c>
      <c r="AJ23" t="s">
        <v>63</v>
      </c>
      <c r="AK23">
        <v>3</v>
      </c>
      <c r="AL23">
        <v>3</v>
      </c>
      <c r="AM23">
        <v>3</v>
      </c>
      <c r="AN23">
        <v>4</v>
      </c>
      <c r="AO23" t="s">
        <v>65</v>
      </c>
      <c r="AP23" t="s">
        <v>275</v>
      </c>
      <c r="AQ23" t="s">
        <v>276</v>
      </c>
      <c r="AR23" t="s">
        <v>277</v>
      </c>
      <c r="AS23">
        <v>2</v>
      </c>
      <c r="AT23">
        <v>4</v>
      </c>
      <c r="AU23">
        <v>4</v>
      </c>
      <c r="AV23">
        <v>4</v>
      </c>
      <c r="AW23">
        <v>4</v>
      </c>
      <c r="AX23">
        <v>4</v>
      </c>
      <c r="AY23">
        <v>4</v>
      </c>
      <c r="AZ23">
        <v>3</v>
      </c>
      <c r="BA23" t="s">
        <v>65</v>
      </c>
      <c r="BB23" t="s">
        <v>65</v>
      </c>
      <c r="BC23" t="s">
        <v>65</v>
      </c>
      <c r="BD23">
        <v>4</v>
      </c>
      <c r="BE23" t="s">
        <v>65</v>
      </c>
    </row>
    <row r="24" spans="1:60" x14ac:dyDescent="0.3">
      <c r="A24">
        <v>114148552795</v>
      </c>
      <c r="B24">
        <v>422417268</v>
      </c>
      <c r="C24" s="1">
        <v>44852.657465277778</v>
      </c>
      <c r="D24" s="1">
        <v>44852.669363425928</v>
      </c>
      <c r="E24" t="s">
        <v>135</v>
      </c>
      <c r="J24" t="s">
        <v>211</v>
      </c>
      <c r="K24" t="s">
        <v>65</v>
      </c>
      <c r="L24" t="s">
        <v>65</v>
      </c>
      <c r="M24" t="s">
        <v>65</v>
      </c>
      <c r="N24" t="s">
        <v>65</v>
      </c>
      <c r="O24">
        <v>4</v>
      </c>
      <c r="P24">
        <v>2</v>
      </c>
      <c r="Q24">
        <v>2</v>
      </c>
      <c r="R24" t="s">
        <v>63</v>
      </c>
      <c r="S24">
        <v>4</v>
      </c>
      <c r="T24">
        <v>4</v>
      </c>
      <c r="U24">
        <v>3</v>
      </c>
      <c r="W24">
        <v>4</v>
      </c>
      <c r="X24">
        <v>3</v>
      </c>
      <c r="Y24" t="s">
        <v>64</v>
      </c>
      <c r="Z24">
        <v>4</v>
      </c>
      <c r="AA24">
        <v>4</v>
      </c>
      <c r="AB24" t="s">
        <v>65</v>
      </c>
      <c r="AC24">
        <v>4</v>
      </c>
      <c r="AD24">
        <v>4</v>
      </c>
      <c r="AE24">
        <v>4</v>
      </c>
      <c r="AF24">
        <v>4</v>
      </c>
      <c r="AG24">
        <v>3</v>
      </c>
      <c r="AH24">
        <v>3</v>
      </c>
      <c r="AI24">
        <v>4</v>
      </c>
      <c r="AJ24" t="s">
        <v>63</v>
      </c>
      <c r="AK24">
        <v>2</v>
      </c>
      <c r="AL24" t="s">
        <v>64</v>
      </c>
      <c r="AM24" t="s">
        <v>65</v>
      </c>
      <c r="AN24">
        <v>4</v>
      </c>
      <c r="AO24" t="s">
        <v>65</v>
      </c>
      <c r="AP24" t="s">
        <v>278</v>
      </c>
      <c r="AQ24" t="s">
        <v>279</v>
      </c>
      <c r="AR24" t="s">
        <v>280</v>
      </c>
      <c r="AS24">
        <v>4</v>
      </c>
      <c r="AT24" t="s">
        <v>64</v>
      </c>
      <c r="AU24">
        <v>4</v>
      </c>
      <c r="AV24" t="s">
        <v>65</v>
      </c>
      <c r="AW24">
        <v>3</v>
      </c>
      <c r="AX24" t="s">
        <v>65</v>
      </c>
      <c r="AY24" t="s">
        <v>64</v>
      </c>
      <c r="AZ24" t="s">
        <v>64</v>
      </c>
      <c r="BA24" t="s">
        <v>64</v>
      </c>
      <c r="BB24">
        <v>2</v>
      </c>
      <c r="BC24">
        <v>3</v>
      </c>
      <c r="BD24" t="s">
        <v>64</v>
      </c>
      <c r="BE24">
        <v>4</v>
      </c>
      <c r="BF24" t="s">
        <v>281</v>
      </c>
      <c r="BG24" t="s">
        <v>282</v>
      </c>
      <c r="BH24" t="s">
        <v>283</v>
      </c>
    </row>
    <row r="25" spans="1:60" x14ac:dyDescent="0.3">
      <c r="A25">
        <v>114148538913</v>
      </c>
      <c r="B25">
        <v>422417268</v>
      </c>
      <c r="C25" s="1">
        <v>44852.645902777775</v>
      </c>
      <c r="D25" s="1">
        <v>44852.653217592589</v>
      </c>
      <c r="E25" t="s">
        <v>284</v>
      </c>
      <c r="J25" t="s">
        <v>229</v>
      </c>
      <c r="K25">
        <v>3</v>
      </c>
      <c r="L25" t="s">
        <v>65</v>
      </c>
      <c r="M25" t="s">
        <v>65</v>
      </c>
      <c r="N25">
        <v>4</v>
      </c>
      <c r="O25">
        <v>3</v>
      </c>
      <c r="P25">
        <v>3</v>
      </c>
      <c r="Q25">
        <v>4</v>
      </c>
      <c r="R25">
        <v>4</v>
      </c>
      <c r="S25">
        <v>4</v>
      </c>
      <c r="T25">
        <v>3</v>
      </c>
      <c r="U25">
        <v>4</v>
      </c>
      <c r="W25">
        <v>4</v>
      </c>
      <c r="X25">
        <v>4</v>
      </c>
      <c r="Y25" t="s">
        <v>65</v>
      </c>
      <c r="Z25" t="s">
        <v>64</v>
      </c>
      <c r="AA25" t="s">
        <v>64</v>
      </c>
      <c r="AB25" t="s">
        <v>65</v>
      </c>
      <c r="AC25" t="s">
        <v>64</v>
      </c>
      <c r="AD25" t="s">
        <v>64</v>
      </c>
      <c r="AE25">
        <v>4</v>
      </c>
      <c r="AF25">
        <v>4</v>
      </c>
      <c r="AG25" t="s">
        <v>64</v>
      </c>
      <c r="AH25" t="s">
        <v>64</v>
      </c>
      <c r="AI25">
        <v>4</v>
      </c>
      <c r="AJ25" t="s">
        <v>63</v>
      </c>
      <c r="AK25" t="s">
        <v>65</v>
      </c>
      <c r="AL25" t="s">
        <v>65</v>
      </c>
      <c r="AM25" t="s">
        <v>65</v>
      </c>
      <c r="AN25">
        <v>4</v>
      </c>
      <c r="AO25" t="s">
        <v>64</v>
      </c>
      <c r="AS25">
        <v>2</v>
      </c>
      <c r="AT25" t="s">
        <v>64</v>
      </c>
      <c r="AU25">
        <v>3</v>
      </c>
      <c r="AV25">
        <v>4</v>
      </c>
      <c r="AW25">
        <v>4</v>
      </c>
      <c r="AX25" t="s">
        <v>64</v>
      </c>
      <c r="AY25" t="s">
        <v>64</v>
      </c>
      <c r="AZ25" t="s">
        <v>64</v>
      </c>
      <c r="BA25">
        <v>4</v>
      </c>
      <c r="BB25">
        <v>4</v>
      </c>
      <c r="BC25">
        <v>4</v>
      </c>
      <c r="BD25" t="s">
        <v>64</v>
      </c>
      <c r="BE25">
        <v>4</v>
      </c>
    </row>
    <row r="26" spans="1:60" x14ac:dyDescent="0.3">
      <c r="A26">
        <v>114148541902</v>
      </c>
      <c r="B26">
        <v>422417268</v>
      </c>
      <c r="C26" s="1">
        <v>44852.64398148148</v>
      </c>
      <c r="D26" s="1">
        <v>44852.652175925927</v>
      </c>
      <c r="E26" t="s">
        <v>285</v>
      </c>
      <c r="J26" t="s">
        <v>231</v>
      </c>
      <c r="K26" t="s">
        <v>65</v>
      </c>
      <c r="L26" t="s">
        <v>65</v>
      </c>
      <c r="M26" t="s">
        <v>65</v>
      </c>
      <c r="N26">
        <v>4</v>
      </c>
      <c r="O26">
        <v>4</v>
      </c>
      <c r="P26">
        <v>4</v>
      </c>
      <c r="Q26">
        <v>4</v>
      </c>
      <c r="R26" t="s">
        <v>63</v>
      </c>
      <c r="S26">
        <v>3</v>
      </c>
      <c r="T26">
        <v>3</v>
      </c>
      <c r="U26">
        <v>3</v>
      </c>
    </row>
    <row r="27" spans="1:60" x14ac:dyDescent="0.3">
      <c r="A27">
        <v>114148503278</v>
      </c>
      <c r="B27">
        <v>422417268</v>
      </c>
      <c r="C27" s="1">
        <v>44852.61440972222</v>
      </c>
      <c r="D27" s="1">
        <v>44852.626550925925</v>
      </c>
      <c r="E27" t="s">
        <v>286</v>
      </c>
      <c r="J27" t="s">
        <v>226</v>
      </c>
      <c r="K27" t="s">
        <v>65</v>
      </c>
      <c r="L27" t="s">
        <v>65</v>
      </c>
      <c r="M27" t="s">
        <v>65</v>
      </c>
      <c r="N27" t="s">
        <v>65</v>
      </c>
      <c r="O27">
        <v>2</v>
      </c>
      <c r="P27">
        <v>3</v>
      </c>
      <c r="Q27">
        <v>3</v>
      </c>
      <c r="R27">
        <v>4</v>
      </c>
      <c r="S27" t="s">
        <v>65</v>
      </c>
      <c r="T27">
        <v>4</v>
      </c>
      <c r="U27" t="s">
        <v>65</v>
      </c>
      <c r="W27">
        <v>4</v>
      </c>
      <c r="X27" t="s">
        <v>65</v>
      </c>
      <c r="Y27" t="s">
        <v>65</v>
      </c>
      <c r="Z27">
        <v>3</v>
      </c>
      <c r="AA27">
        <v>3</v>
      </c>
      <c r="AB27" t="s">
        <v>64</v>
      </c>
      <c r="AC27" t="s">
        <v>64</v>
      </c>
      <c r="AD27" t="s">
        <v>64</v>
      </c>
      <c r="AE27">
        <v>3</v>
      </c>
      <c r="AF27">
        <v>4</v>
      </c>
      <c r="AG27" t="s">
        <v>64</v>
      </c>
      <c r="AH27">
        <v>3</v>
      </c>
      <c r="AI27" t="s">
        <v>64</v>
      </c>
      <c r="AJ27" t="s">
        <v>63</v>
      </c>
      <c r="AK27">
        <v>3</v>
      </c>
      <c r="AL27" t="s">
        <v>65</v>
      </c>
      <c r="AM27" t="s">
        <v>64</v>
      </c>
      <c r="AN27">
        <v>3</v>
      </c>
      <c r="AO27" t="s">
        <v>64</v>
      </c>
      <c r="AP27" t="s">
        <v>287</v>
      </c>
      <c r="AQ27" t="s">
        <v>288</v>
      </c>
      <c r="AR27" t="s">
        <v>289</v>
      </c>
      <c r="AS27" t="s">
        <v>65</v>
      </c>
      <c r="AT27">
        <v>4</v>
      </c>
      <c r="AU27">
        <v>4</v>
      </c>
      <c r="AV27">
        <v>4</v>
      </c>
      <c r="AW27" t="s">
        <v>65</v>
      </c>
      <c r="AX27">
        <v>4</v>
      </c>
      <c r="AY27">
        <v>3</v>
      </c>
      <c r="AZ27">
        <v>2</v>
      </c>
      <c r="BA27" t="s">
        <v>65</v>
      </c>
      <c r="BB27">
        <v>4</v>
      </c>
      <c r="BC27">
        <v>4</v>
      </c>
      <c r="BD27">
        <v>2</v>
      </c>
      <c r="BE27">
        <v>4</v>
      </c>
      <c r="BF27" t="s">
        <v>290</v>
      </c>
      <c r="BG27" t="s">
        <v>291</v>
      </c>
      <c r="BH27" t="s">
        <v>292</v>
      </c>
    </row>
    <row r="28" spans="1:60" x14ac:dyDescent="0.3">
      <c r="A28">
        <v>114148484028</v>
      </c>
      <c r="B28">
        <v>422417268</v>
      </c>
      <c r="C28" s="1">
        <v>44852.594687500001</v>
      </c>
      <c r="D28" s="1">
        <v>44852.598287037035</v>
      </c>
      <c r="E28" t="s">
        <v>293</v>
      </c>
      <c r="J28" t="s">
        <v>226</v>
      </c>
      <c r="K28" t="s">
        <v>65</v>
      </c>
      <c r="L28" t="s">
        <v>65</v>
      </c>
      <c r="M28" t="s">
        <v>65</v>
      </c>
      <c r="N28" t="s">
        <v>65</v>
      </c>
      <c r="O28">
        <v>4</v>
      </c>
      <c r="P28" t="s">
        <v>65</v>
      </c>
      <c r="Q28">
        <v>4</v>
      </c>
      <c r="R28">
        <v>3</v>
      </c>
      <c r="S28" t="s">
        <v>65</v>
      </c>
      <c r="T28">
        <v>4</v>
      </c>
      <c r="U28" t="s">
        <v>65</v>
      </c>
      <c r="W28" t="s">
        <v>65</v>
      </c>
      <c r="X28">
        <v>4</v>
      </c>
      <c r="Y28">
        <v>4</v>
      </c>
      <c r="Z28">
        <v>4</v>
      </c>
      <c r="AA28">
        <v>4</v>
      </c>
      <c r="AB28" t="s">
        <v>64</v>
      </c>
      <c r="AC28" t="s">
        <v>64</v>
      </c>
      <c r="AD28" t="s">
        <v>64</v>
      </c>
      <c r="AE28" t="s">
        <v>65</v>
      </c>
      <c r="AF28">
        <v>4</v>
      </c>
      <c r="AG28">
        <v>4</v>
      </c>
      <c r="AH28">
        <v>4</v>
      </c>
      <c r="AI28">
        <v>4</v>
      </c>
      <c r="AJ28" t="s">
        <v>63</v>
      </c>
      <c r="AK28">
        <v>4</v>
      </c>
      <c r="AL28">
        <v>4</v>
      </c>
      <c r="AM28" t="s">
        <v>65</v>
      </c>
      <c r="AN28">
        <v>4</v>
      </c>
      <c r="AO28">
        <v>4</v>
      </c>
      <c r="AS28" t="s">
        <v>64</v>
      </c>
      <c r="AT28">
        <v>4</v>
      </c>
      <c r="AU28">
        <v>4</v>
      </c>
      <c r="AV28" t="s">
        <v>65</v>
      </c>
      <c r="AW28">
        <v>4</v>
      </c>
      <c r="AX28">
        <v>4</v>
      </c>
      <c r="AY28" t="s">
        <v>65</v>
      </c>
      <c r="AZ28" t="s">
        <v>65</v>
      </c>
      <c r="BA28" t="s">
        <v>65</v>
      </c>
      <c r="BB28">
        <v>4</v>
      </c>
      <c r="BC28" t="s">
        <v>65</v>
      </c>
      <c r="BD28">
        <v>4</v>
      </c>
      <c r="BE28" t="s">
        <v>65</v>
      </c>
    </row>
    <row r="29" spans="1:60" x14ac:dyDescent="0.3">
      <c r="A29">
        <v>114148474374</v>
      </c>
      <c r="B29">
        <v>422417268</v>
      </c>
      <c r="C29" s="1">
        <v>44852.585092592592</v>
      </c>
      <c r="D29" s="1">
        <v>44852.590590277781</v>
      </c>
      <c r="E29" t="s">
        <v>294</v>
      </c>
      <c r="J29" t="s">
        <v>231</v>
      </c>
      <c r="K29" t="s">
        <v>65</v>
      </c>
      <c r="L29" t="s">
        <v>65</v>
      </c>
      <c r="M29" t="s">
        <v>65</v>
      </c>
      <c r="N29" t="s">
        <v>65</v>
      </c>
      <c r="O29" t="s">
        <v>65</v>
      </c>
      <c r="P29" t="s">
        <v>65</v>
      </c>
      <c r="Q29" t="s">
        <v>65</v>
      </c>
      <c r="R29" t="s">
        <v>63</v>
      </c>
      <c r="S29" t="s">
        <v>65</v>
      </c>
      <c r="T29" t="s">
        <v>65</v>
      </c>
      <c r="U29" t="s">
        <v>65</v>
      </c>
      <c r="W29" t="s">
        <v>65</v>
      </c>
      <c r="X29" t="s">
        <v>65</v>
      </c>
      <c r="Y29" t="s">
        <v>65</v>
      </c>
      <c r="Z29" t="s">
        <v>65</v>
      </c>
      <c r="AA29" t="s">
        <v>65</v>
      </c>
      <c r="AB29" t="s">
        <v>65</v>
      </c>
      <c r="AC29" t="s">
        <v>65</v>
      </c>
      <c r="AD29" t="s">
        <v>65</v>
      </c>
      <c r="AE29" t="s">
        <v>65</v>
      </c>
      <c r="AF29" t="s">
        <v>65</v>
      </c>
      <c r="AG29" t="s">
        <v>65</v>
      </c>
      <c r="AH29" t="s">
        <v>65</v>
      </c>
      <c r="AI29" t="s">
        <v>65</v>
      </c>
      <c r="AJ29" t="s">
        <v>63</v>
      </c>
      <c r="AK29" t="s">
        <v>65</v>
      </c>
      <c r="AL29" t="s">
        <v>65</v>
      </c>
      <c r="AM29" t="s">
        <v>64</v>
      </c>
      <c r="AN29">
        <v>4</v>
      </c>
      <c r="AO29" t="s">
        <v>65</v>
      </c>
      <c r="AS29">
        <v>4</v>
      </c>
      <c r="AT29" t="s">
        <v>65</v>
      </c>
      <c r="AU29" t="s">
        <v>65</v>
      </c>
      <c r="AV29" t="s">
        <v>65</v>
      </c>
      <c r="AW29" t="s">
        <v>65</v>
      </c>
      <c r="AX29" t="s">
        <v>65</v>
      </c>
      <c r="AY29" t="s">
        <v>65</v>
      </c>
      <c r="AZ29" t="s">
        <v>65</v>
      </c>
      <c r="BA29" t="s">
        <v>65</v>
      </c>
      <c r="BB29" t="s">
        <v>65</v>
      </c>
      <c r="BC29" t="s">
        <v>65</v>
      </c>
      <c r="BD29" t="s">
        <v>65</v>
      </c>
      <c r="BE29" t="s">
        <v>65</v>
      </c>
    </row>
    <row r="30" spans="1:60" x14ac:dyDescent="0.3">
      <c r="A30">
        <v>114148466289</v>
      </c>
      <c r="B30">
        <v>422417268</v>
      </c>
      <c r="C30" s="1">
        <v>44852.577060185184</v>
      </c>
      <c r="D30" s="1">
        <v>44852.589131944442</v>
      </c>
      <c r="E30" t="s">
        <v>295</v>
      </c>
      <c r="J30" t="s">
        <v>211</v>
      </c>
      <c r="K30" t="s">
        <v>65</v>
      </c>
      <c r="L30">
        <v>3</v>
      </c>
      <c r="M30" t="s">
        <v>65</v>
      </c>
      <c r="N30">
        <v>4</v>
      </c>
      <c r="O30">
        <v>3</v>
      </c>
      <c r="P30">
        <v>3</v>
      </c>
      <c r="Q30">
        <v>3</v>
      </c>
      <c r="R30">
        <v>3</v>
      </c>
      <c r="S30">
        <v>4</v>
      </c>
      <c r="T30">
        <v>3</v>
      </c>
      <c r="U30">
        <v>4</v>
      </c>
      <c r="W30">
        <v>4</v>
      </c>
      <c r="X30" t="s">
        <v>65</v>
      </c>
      <c r="Y30">
        <v>4</v>
      </c>
      <c r="Z30">
        <v>4</v>
      </c>
      <c r="AA30">
        <v>4</v>
      </c>
      <c r="AB30">
        <v>3</v>
      </c>
      <c r="AC30">
        <v>3</v>
      </c>
      <c r="AD30">
        <v>3</v>
      </c>
      <c r="AE30">
        <v>4</v>
      </c>
      <c r="AF30">
        <v>4</v>
      </c>
      <c r="AG30" t="s">
        <v>64</v>
      </c>
      <c r="AH30">
        <v>3</v>
      </c>
      <c r="AI30">
        <v>4</v>
      </c>
      <c r="AJ30" t="s">
        <v>63</v>
      </c>
      <c r="AK30">
        <v>2</v>
      </c>
      <c r="AL30">
        <v>3</v>
      </c>
      <c r="AM30">
        <v>4</v>
      </c>
      <c r="AN30">
        <v>3</v>
      </c>
      <c r="AO30">
        <v>4</v>
      </c>
      <c r="AP30" t="s">
        <v>296</v>
      </c>
      <c r="AQ30" t="s">
        <v>297</v>
      </c>
      <c r="AR30" t="s">
        <v>298</v>
      </c>
      <c r="AS30">
        <v>4</v>
      </c>
      <c r="AT30">
        <v>3</v>
      </c>
      <c r="AU30">
        <v>3</v>
      </c>
      <c r="AV30">
        <v>4</v>
      </c>
      <c r="AW30">
        <v>3</v>
      </c>
      <c r="AX30" t="s">
        <v>64</v>
      </c>
      <c r="AY30" t="s">
        <v>64</v>
      </c>
      <c r="AZ30" t="s">
        <v>64</v>
      </c>
      <c r="BA30">
        <v>3</v>
      </c>
      <c r="BB30">
        <v>4</v>
      </c>
      <c r="BC30">
        <v>4</v>
      </c>
      <c r="BD30" t="s">
        <v>64</v>
      </c>
      <c r="BE30">
        <v>4</v>
      </c>
    </row>
    <row r="31" spans="1:60" x14ac:dyDescent="0.3">
      <c r="A31">
        <v>114148473366</v>
      </c>
      <c r="B31">
        <v>422417268</v>
      </c>
      <c r="C31" s="1">
        <v>44852.583356481482</v>
      </c>
      <c r="D31" s="1">
        <v>44852.588379629633</v>
      </c>
      <c r="E31" t="s">
        <v>299</v>
      </c>
      <c r="J31" t="s">
        <v>211</v>
      </c>
      <c r="K31" t="s">
        <v>63</v>
      </c>
      <c r="L31" t="s">
        <v>65</v>
      </c>
      <c r="M31" t="s">
        <v>63</v>
      </c>
      <c r="N31" t="s">
        <v>65</v>
      </c>
      <c r="O31" t="s">
        <v>65</v>
      </c>
      <c r="P31" t="s">
        <v>65</v>
      </c>
      <c r="Q31" t="s">
        <v>65</v>
      </c>
      <c r="R31" t="s">
        <v>63</v>
      </c>
      <c r="S31">
        <v>3</v>
      </c>
      <c r="T31" t="s">
        <v>65</v>
      </c>
      <c r="U31" t="s">
        <v>65</v>
      </c>
      <c r="W31">
        <v>4</v>
      </c>
      <c r="X31" t="s">
        <v>65</v>
      </c>
      <c r="Y31" t="s">
        <v>65</v>
      </c>
      <c r="Z31" t="s">
        <v>65</v>
      </c>
      <c r="AA31" t="s">
        <v>65</v>
      </c>
      <c r="AB31">
        <v>4</v>
      </c>
      <c r="AC31">
        <v>4</v>
      </c>
      <c r="AD31">
        <v>4</v>
      </c>
      <c r="AE31" t="s">
        <v>65</v>
      </c>
      <c r="AF31" t="s">
        <v>65</v>
      </c>
      <c r="AG31">
        <v>4</v>
      </c>
      <c r="AH31" t="s">
        <v>65</v>
      </c>
      <c r="AI31" t="s">
        <v>65</v>
      </c>
      <c r="AJ31" t="s">
        <v>63</v>
      </c>
      <c r="AK31" t="s">
        <v>65</v>
      </c>
      <c r="AL31">
        <v>4</v>
      </c>
      <c r="AM31">
        <v>4</v>
      </c>
      <c r="AN31">
        <v>4</v>
      </c>
      <c r="AO31" t="s">
        <v>65</v>
      </c>
      <c r="AS31">
        <v>2</v>
      </c>
      <c r="AT31" t="s">
        <v>65</v>
      </c>
      <c r="AU31" t="s">
        <v>65</v>
      </c>
      <c r="AV31">
        <v>4</v>
      </c>
      <c r="AW31" t="s">
        <v>65</v>
      </c>
      <c r="AX31">
        <v>4</v>
      </c>
      <c r="AY31">
        <v>4</v>
      </c>
      <c r="AZ31" t="s">
        <v>64</v>
      </c>
      <c r="BA31" t="s">
        <v>65</v>
      </c>
      <c r="BB31" t="s">
        <v>65</v>
      </c>
      <c r="BC31" t="s">
        <v>65</v>
      </c>
      <c r="BD31" t="s">
        <v>65</v>
      </c>
      <c r="BE31" t="s">
        <v>65</v>
      </c>
    </row>
    <row r="32" spans="1:60" x14ac:dyDescent="0.3">
      <c r="A32">
        <v>114148465830</v>
      </c>
      <c r="B32">
        <v>422417268</v>
      </c>
      <c r="C32" s="1">
        <v>44852.576469907406</v>
      </c>
      <c r="D32" s="1">
        <v>44852.580601851849</v>
      </c>
      <c r="E32" t="s">
        <v>300</v>
      </c>
      <c r="J32" t="s">
        <v>211</v>
      </c>
      <c r="K32" t="s">
        <v>65</v>
      </c>
      <c r="L32">
        <v>3</v>
      </c>
      <c r="M32" t="s">
        <v>65</v>
      </c>
      <c r="N32" t="s">
        <v>65</v>
      </c>
      <c r="O32" t="s">
        <v>65</v>
      </c>
      <c r="P32" t="s">
        <v>65</v>
      </c>
      <c r="Q32" t="s">
        <v>65</v>
      </c>
      <c r="R32" t="s">
        <v>65</v>
      </c>
      <c r="S32" t="s">
        <v>65</v>
      </c>
      <c r="T32" t="s">
        <v>65</v>
      </c>
      <c r="U32" t="s">
        <v>65</v>
      </c>
      <c r="W32" t="s">
        <v>65</v>
      </c>
      <c r="X32" t="s">
        <v>65</v>
      </c>
      <c r="Y32" t="s">
        <v>65</v>
      </c>
      <c r="Z32" t="s">
        <v>65</v>
      </c>
      <c r="AA32" t="s">
        <v>65</v>
      </c>
      <c r="AB32" t="s">
        <v>65</v>
      </c>
      <c r="AC32" t="s">
        <v>65</v>
      </c>
      <c r="AD32" t="s">
        <v>64</v>
      </c>
      <c r="AE32" t="s">
        <v>65</v>
      </c>
      <c r="AF32" t="s">
        <v>65</v>
      </c>
      <c r="AG32" t="s">
        <v>64</v>
      </c>
      <c r="AH32" t="s">
        <v>65</v>
      </c>
      <c r="AI32" t="s">
        <v>65</v>
      </c>
      <c r="AJ32">
        <v>2</v>
      </c>
      <c r="AK32" t="s">
        <v>65</v>
      </c>
      <c r="AL32" t="s">
        <v>65</v>
      </c>
      <c r="AM32" t="s">
        <v>65</v>
      </c>
      <c r="AN32" t="s">
        <v>65</v>
      </c>
      <c r="AO32" t="s">
        <v>65</v>
      </c>
      <c r="AP32" t="s">
        <v>128</v>
      </c>
      <c r="AS32" t="s">
        <v>64</v>
      </c>
      <c r="AT32" t="s">
        <v>65</v>
      </c>
      <c r="AU32" t="s">
        <v>65</v>
      </c>
      <c r="AV32" t="s">
        <v>65</v>
      </c>
      <c r="AW32">
        <v>3</v>
      </c>
      <c r="AX32" t="s">
        <v>65</v>
      </c>
      <c r="AY32" t="s">
        <v>65</v>
      </c>
      <c r="AZ32" t="s">
        <v>65</v>
      </c>
      <c r="BA32" t="s">
        <v>65</v>
      </c>
      <c r="BB32" t="s">
        <v>65</v>
      </c>
      <c r="BC32" t="s">
        <v>65</v>
      </c>
      <c r="BD32" t="s">
        <v>65</v>
      </c>
      <c r="BE32" t="s">
        <v>65</v>
      </c>
    </row>
    <row r="33" spans="1:57" x14ac:dyDescent="0.3">
      <c r="A33">
        <v>114148436535</v>
      </c>
      <c r="B33">
        <v>422417268</v>
      </c>
      <c r="C33" s="1">
        <v>44852.544444444444</v>
      </c>
      <c r="D33" s="1">
        <v>44852.550543981481</v>
      </c>
      <c r="E33" t="s">
        <v>301</v>
      </c>
      <c r="J33" t="s">
        <v>231</v>
      </c>
      <c r="K33">
        <v>4</v>
      </c>
      <c r="L33" t="s">
        <v>65</v>
      </c>
      <c r="M33" t="s">
        <v>65</v>
      </c>
      <c r="N33" t="s">
        <v>65</v>
      </c>
      <c r="O33">
        <v>3</v>
      </c>
      <c r="P33">
        <v>4</v>
      </c>
      <c r="Q33">
        <v>2</v>
      </c>
      <c r="R33">
        <v>2</v>
      </c>
      <c r="S33">
        <v>3</v>
      </c>
      <c r="T33">
        <v>4</v>
      </c>
      <c r="U33">
        <v>4</v>
      </c>
      <c r="W33">
        <v>3</v>
      </c>
      <c r="X33">
        <v>4</v>
      </c>
      <c r="Y33" t="s">
        <v>64</v>
      </c>
      <c r="Z33">
        <v>4</v>
      </c>
      <c r="AA33">
        <v>3</v>
      </c>
      <c r="AB33" t="s">
        <v>64</v>
      </c>
      <c r="AC33" t="s">
        <v>64</v>
      </c>
      <c r="AD33" t="s">
        <v>64</v>
      </c>
      <c r="AE33">
        <v>4</v>
      </c>
      <c r="AF33">
        <v>4</v>
      </c>
      <c r="AG33" t="s">
        <v>64</v>
      </c>
      <c r="AH33">
        <v>4</v>
      </c>
      <c r="AI33">
        <v>4</v>
      </c>
      <c r="AJ33">
        <v>3</v>
      </c>
      <c r="AK33">
        <v>2</v>
      </c>
      <c r="AL33">
        <v>2</v>
      </c>
      <c r="AM33">
        <v>4</v>
      </c>
      <c r="AN33">
        <v>4</v>
      </c>
      <c r="AO33" t="s">
        <v>64</v>
      </c>
      <c r="AP33" t="s">
        <v>302</v>
      </c>
      <c r="AQ33" t="s">
        <v>303</v>
      </c>
      <c r="AR33" t="s">
        <v>304</v>
      </c>
      <c r="AS33">
        <v>2</v>
      </c>
      <c r="AT33">
        <v>3</v>
      </c>
      <c r="AU33">
        <v>4</v>
      </c>
      <c r="AV33" t="s">
        <v>64</v>
      </c>
      <c r="AW33">
        <v>4</v>
      </c>
      <c r="AX33">
        <v>3</v>
      </c>
      <c r="AY33" t="s">
        <v>64</v>
      </c>
      <c r="AZ33" t="s">
        <v>64</v>
      </c>
      <c r="BA33" t="s">
        <v>65</v>
      </c>
      <c r="BB33">
        <v>4</v>
      </c>
      <c r="BC33" t="s">
        <v>64</v>
      </c>
      <c r="BD33">
        <v>3</v>
      </c>
      <c r="BE33">
        <v>4</v>
      </c>
    </row>
    <row r="34" spans="1:57" x14ac:dyDescent="0.3">
      <c r="A34">
        <v>114148438465</v>
      </c>
      <c r="B34">
        <v>422417268</v>
      </c>
      <c r="C34" s="1">
        <v>44852.546574074076</v>
      </c>
      <c r="D34" s="1">
        <v>44852.550405092596</v>
      </c>
      <c r="E34" t="s">
        <v>305</v>
      </c>
      <c r="J34" t="s">
        <v>231</v>
      </c>
      <c r="K34" t="s">
        <v>65</v>
      </c>
      <c r="L34" t="s">
        <v>65</v>
      </c>
      <c r="M34" t="s">
        <v>65</v>
      </c>
      <c r="N34">
        <v>4</v>
      </c>
      <c r="O34" t="s">
        <v>65</v>
      </c>
      <c r="P34" t="s">
        <v>65</v>
      </c>
      <c r="Q34">
        <v>4</v>
      </c>
      <c r="R34" t="s">
        <v>63</v>
      </c>
      <c r="S34" t="s">
        <v>65</v>
      </c>
      <c r="T34" t="s">
        <v>65</v>
      </c>
      <c r="U34" t="s">
        <v>65</v>
      </c>
      <c r="W34">
        <v>4</v>
      </c>
      <c r="X34" t="s">
        <v>65</v>
      </c>
      <c r="Y34">
        <v>4</v>
      </c>
      <c r="Z34">
        <v>3</v>
      </c>
      <c r="AA34">
        <v>4</v>
      </c>
      <c r="AB34">
        <v>4</v>
      </c>
      <c r="AC34">
        <v>4</v>
      </c>
      <c r="AD34">
        <v>4</v>
      </c>
      <c r="AE34" t="s">
        <v>64</v>
      </c>
      <c r="AF34" t="s">
        <v>64</v>
      </c>
      <c r="AG34" t="s">
        <v>64</v>
      </c>
      <c r="AH34" t="s">
        <v>65</v>
      </c>
      <c r="AI34">
        <v>3</v>
      </c>
      <c r="AJ34" t="s">
        <v>65</v>
      </c>
      <c r="AK34">
        <v>3</v>
      </c>
      <c r="AL34">
        <v>3</v>
      </c>
      <c r="AM34">
        <v>4</v>
      </c>
      <c r="AN34">
        <v>4</v>
      </c>
      <c r="AO34" t="s">
        <v>64</v>
      </c>
      <c r="AP34" t="s">
        <v>306</v>
      </c>
      <c r="AS34">
        <v>4</v>
      </c>
      <c r="AT34" t="s">
        <v>65</v>
      </c>
      <c r="AU34">
        <v>3</v>
      </c>
      <c r="AV34">
        <v>4</v>
      </c>
      <c r="AW34" t="s">
        <v>65</v>
      </c>
      <c r="AX34">
        <v>4</v>
      </c>
      <c r="AY34">
        <v>4</v>
      </c>
      <c r="AZ34">
        <v>4</v>
      </c>
      <c r="BA34">
        <v>4</v>
      </c>
      <c r="BB34" t="s">
        <v>64</v>
      </c>
      <c r="BC34" t="s">
        <v>64</v>
      </c>
      <c r="BD34" t="s">
        <v>64</v>
      </c>
      <c r="BE34" t="s">
        <v>64</v>
      </c>
    </row>
    <row r="35" spans="1:57" x14ac:dyDescent="0.3">
      <c r="A35">
        <v>114148436695</v>
      </c>
      <c r="B35">
        <v>422417268</v>
      </c>
      <c r="C35" s="1">
        <v>44852.544699074075</v>
      </c>
      <c r="D35" s="1">
        <v>44852.549421296295</v>
      </c>
      <c r="E35" t="s">
        <v>307</v>
      </c>
      <c r="J35" t="s">
        <v>226</v>
      </c>
      <c r="K35">
        <v>4</v>
      </c>
      <c r="L35">
        <v>4</v>
      </c>
      <c r="M35" t="s">
        <v>65</v>
      </c>
      <c r="N35">
        <v>4</v>
      </c>
      <c r="O35">
        <v>4</v>
      </c>
      <c r="P35">
        <v>4</v>
      </c>
      <c r="Q35">
        <v>4</v>
      </c>
      <c r="R35">
        <v>4</v>
      </c>
      <c r="S35">
        <v>4</v>
      </c>
      <c r="T35">
        <v>4</v>
      </c>
      <c r="U35">
        <v>4</v>
      </c>
      <c r="W35">
        <v>4</v>
      </c>
      <c r="X35">
        <v>4</v>
      </c>
      <c r="Y35">
        <v>4</v>
      </c>
      <c r="Z35">
        <v>3</v>
      </c>
      <c r="AA35">
        <v>4</v>
      </c>
      <c r="AB35">
        <v>4</v>
      </c>
      <c r="AC35">
        <v>4</v>
      </c>
      <c r="AD35">
        <v>4</v>
      </c>
      <c r="AE35">
        <v>4</v>
      </c>
      <c r="AF35">
        <v>4</v>
      </c>
      <c r="AG35">
        <v>4</v>
      </c>
      <c r="AH35">
        <v>4</v>
      </c>
      <c r="AI35">
        <v>4</v>
      </c>
      <c r="AJ35" t="s">
        <v>63</v>
      </c>
      <c r="AK35">
        <v>4</v>
      </c>
      <c r="AL35">
        <v>4</v>
      </c>
      <c r="AM35">
        <v>4</v>
      </c>
      <c r="AN35">
        <v>4</v>
      </c>
      <c r="AO35" t="s">
        <v>65</v>
      </c>
      <c r="AP35" t="s">
        <v>308</v>
      </c>
      <c r="AQ35" t="s">
        <v>309</v>
      </c>
      <c r="AR35" t="s">
        <v>310</v>
      </c>
      <c r="AS35">
        <v>4</v>
      </c>
      <c r="AT35">
        <v>4</v>
      </c>
      <c r="AU35">
        <v>4</v>
      </c>
      <c r="AV35">
        <v>4</v>
      </c>
      <c r="AW35">
        <v>4</v>
      </c>
      <c r="AX35">
        <v>4</v>
      </c>
      <c r="AY35">
        <v>4</v>
      </c>
      <c r="AZ35">
        <v>4</v>
      </c>
      <c r="BA35">
        <v>4</v>
      </c>
      <c r="BB35">
        <v>4</v>
      </c>
      <c r="BC35">
        <v>4</v>
      </c>
      <c r="BD35">
        <v>4</v>
      </c>
      <c r="BE35">
        <v>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FC492-B47F-4069-B7EF-A8935F53F71D}">
  <sheetPr>
    <tabColor theme="5"/>
  </sheetPr>
  <dimension ref="B2:G55"/>
  <sheetViews>
    <sheetView tabSelected="1" topLeftCell="A18" zoomScale="115" zoomScaleNormal="115" workbookViewId="0">
      <selection activeCell="J46" sqref="J46"/>
    </sheetView>
  </sheetViews>
  <sheetFormatPr defaultRowHeight="10.199999999999999" x14ac:dyDescent="0.3"/>
  <cols>
    <col min="1" max="1" width="8.88671875" style="25"/>
    <col min="2" max="2" width="28.44140625" style="25" customWidth="1"/>
    <col min="3" max="4" width="6.77734375" style="25" customWidth="1"/>
    <col min="5" max="5" width="29" style="25" customWidth="1"/>
    <col min="6" max="7" width="6.77734375" style="25" customWidth="1"/>
    <col min="8" max="16384" width="8.88671875" style="25"/>
  </cols>
  <sheetData>
    <row r="2" spans="2:7" x14ac:dyDescent="0.3">
      <c r="B2" s="23" t="s">
        <v>190</v>
      </c>
      <c r="C2" s="23"/>
      <c r="D2" s="23"/>
      <c r="E2" s="24" t="s">
        <v>311</v>
      </c>
      <c r="F2" s="23"/>
      <c r="G2" s="23"/>
    </row>
    <row r="3" spans="2:7" x14ac:dyDescent="0.3">
      <c r="B3" s="26" t="s">
        <v>319</v>
      </c>
      <c r="C3" s="26" t="s">
        <v>198</v>
      </c>
      <c r="D3" s="26" t="s">
        <v>313</v>
      </c>
      <c r="E3" s="27" t="s">
        <v>319</v>
      </c>
      <c r="F3" s="26" t="s">
        <v>198</v>
      </c>
      <c r="G3" s="26" t="s">
        <v>313</v>
      </c>
    </row>
    <row r="4" spans="2:7" x14ac:dyDescent="0.3">
      <c r="B4" s="28" t="s">
        <v>193</v>
      </c>
      <c r="C4" s="29">
        <v>4.1875</v>
      </c>
      <c r="D4" s="30">
        <v>0.78125</v>
      </c>
      <c r="E4" s="31" t="s">
        <v>202</v>
      </c>
      <c r="F4" s="29">
        <v>4.5483870967741939</v>
      </c>
      <c r="G4" s="30">
        <v>0.87096774193548376</v>
      </c>
    </row>
    <row r="5" spans="2:7" x14ac:dyDescent="0.3">
      <c r="B5" s="41" t="s">
        <v>14</v>
      </c>
      <c r="C5" s="42">
        <v>3.9375</v>
      </c>
      <c r="D5" s="43">
        <v>0.75</v>
      </c>
      <c r="E5" s="44" t="s">
        <v>200</v>
      </c>
      <c r="F5" s="42">
        <v>4.387096774193548</v>
      </c>
      <c r="G5" s="43">
        <v>0.83870967741935476</v>
      </c>
    </row>
    <row r="6" spans="2:7" x14ac:dyDescent="0.3">
      <c r="B6" s="25" t="s">
        <v>15</v>
      </c>
      <c r="C6" s="32">
        <v>3.90625</v>
      </c>
      <c r="D6" s="33">
        <v>0.71875</v>
      </c>
      <c r="E6" s="34" t="s">
        <v>19</v>
      </c>
      <c r="F6" s="32">
        <v>4.096774193548387</v>
      </c>
      <c r="G6" s="33">
        <v>0.70967741935483875</v>
      </c>
    </row>
    <row r="7" spans="2:7" x14ac:dyDescent="0.3">
      <c r="B7" s="41" t="s">
        <v>17</v>
      </c>
      <c r="C7" s="42">
        <v>3.75</v>
      </c>
      <c r="D7" s="43">
        <v>0.65625</v>
      </c>
      <c r="E7" s="44" t="s">
        <v>17</v>
      </c>
      <c r="F7" s="42">
        <v>4.032258064516129</v>
      </c>
      <c r="G7" s="43">
        <v>0.77419354838709675</v>
      </c>
    </row>
    <row r="8" spans="2:7" x14ac:dyDescent="0.3">
      <c r="B8" s="25" t="s">
        <v>19</v>
      </c>
      <c r="C8" s="32">
        <v>3.65625</v>
      </c>
      <c r="D8" s="33">
        <v>0.5625</v>
      </c>
      <c r="E8" s="34" t="s">
        <v>15</v>
      </c>
      <c r="F8" s="32">
        <v>3.903225806451613</v>
      </c>
      <c r="G8" s="33">
        <v>0.64516129032258063</v>
      </c>
    </row>
    <row r="9" spans="2:7" x14ac:dyDescent="0.3">
      <c r="B9" s="41" t="s">
        <v>18</v>
      </c>
      <c r="C9" s="42">
        <v>3.5</v>
      </c>
      <c r="D9" s="43">
        <v>0.5625</v>
      </c>
      <c r="E9" s="44" t="s">
        <v>18</v>
      </c>
      <c r="F9" s="42">
        <v>3.870967741935484</v>
      </c>
      <c r="G9" s="43">
        <v>0.61290322580645162</v>
      </c>
    </row>
    <row r="10" spans="2:7" x14ac:dyDescent="0.3">
      <c r="B10" s="25" t="s">
        <v>20</v>
      </c>
      <c r="C10" s="32">
        <v>3.25</v>
      </c>
      <c r="D10" s="33">
        <v>0.34375</v>
      </c>
      <c r="E10" s="34" t="s">
        <v>201</v>
      </c>
      <c r="F10" s="32">
        <v>3.838709677419355</v>
      </c>
      <c r="G10" s="33">
        <v>0.64516129032258063</v>
      </c>
    </row>
    <row r="11" spans="2:7" x14ac:dyDescent="0.3">
      <c r="B11" s="41" t="s">
        <v>22</v>
      </c>
      <c r="C11" s="42">
        <v>2.96875</v>
      </c>
      <c r="D11" s="43">
        <v>0.34375</v>
      </c>
      <c r="E11" s="44" t="s">
        <v>14</v>
      </c>
      <c r="F11" s="42">
        <v>3.806451612903226</v>
      </c>
      <c r="G11" s="43">
        <v>0.64516129032258063</v>
      </c>
    </row>
    <row r="12" spans="2:7" x14ac:dyDescent="0.3">
      <c r="B12" s="25" t="s">
        <v>21</v>
      </c>
      <c r="C12" s="32">
        <v>2.3125</v>
      </c>
      <c r="D12" s="33">
        <v>0.1875</v>
      </c>
      <c r="E12" s="34" t="s">
        <v>20</v>
      </c>
      <c r="F12" s="32">
        <v>3.6774193548387095</v>
      </c>
      <c r="G12" s="33">
        <v>0.58064516129032262</v>
      </c>
    </row>
    <row r="13" spans="2:7" x14ac:dyDescent="0.3">
      <c r="B13" s="41"/>
      <c r="C13" s="41"/>
      <c r="D13" s="41"/>
      <c r="E13" s="44" t="s">
        <v>22</v>
      </c>
      <c r="F13" s="42">
        <v>3.2580645161290325</v>
      </c>
      <c r="G13" s="43">
        <v>0.54838709677419351</v>
      </c>
    </row>
    <row r="14" spans="2:7" x14ac:dyDescent="0.3">
      <c r="B14" s="35"/>
      <c r="C14" s="35"/>
      <c r="D14" s="35"/>
      <c r="E14" s="36" t="s">
        <v>21</v>
      </c>
      <c r="F14" s="37">
        <v>2.2903225806451615</v>
      </c>
      <c r="G14" s="38">
        <v>0.25806451612903225</v>
      </c>
    </row>
    <row r="15" spans="2:7" x14ac:dyDescent="0.3">
      <c r="B15" s="23" t="s">
        <v>190</v>
      </c>
      <c r="C15" s="23"/>
      <c r="D15" s="23"/>
      <c r="E15" s="24" t="s">
        <v>311</v>
      </c>
      <c r="F15" s="23"/>
      <c r="G15" s="23"/>
    </row>
    <row r="16" spans="2:7" x14ac:dyDescent="0.3">
      <c r="B16" s="39" t="s">
        <v>314</v>
      </c>
      <c r="C16" s="39" t="s">
        <v>198</v>
      </c>
      <c r="D16" s="39" t="s">
        <v>313</v>
      </c>
      <c r="E16" s="40" t="s">
        <v>314</v>
      </c>
      <c r="F16" s="39" t="s">
        <v>198</v>
      </c>
      <c r="G16" s="39" t="s">
        <v>313</v>
      </c>
    </row>
    <row r="17" spans="2:7" x14ac:dyDescent="0.3">
      <c r="B17" s="25" t="s">
        <v>25</v>
      </c>
      <c r="C17" s="32">
        <v>4.21875</v>
      </c>
      <c r="D17" s="33">
        <v>0.875</v>
      </c>
      <c r="E17" s="34" t="s">
        <v>25</v>
      </c>
      <c r="F17" s="32">
        <v>4.5483870967741939</v>
      </c>
      <c r="G17" s="33">
        <v>0.87096774193548376</v>
      </c>
    </row>
    <row r="18" spans="2:7" ht="20.399999999999999" x14ac:dyDescent="0.3">
      <c r="B18" s="41" t="s">
        <v>26</v>
      </c>
      <c r="C18" s="42">
        <v>4.0333333333333332</v>
      </c>
      <c r="D18" s="43">
        <v>0.8</v>
      </c>
      <c r="E18" s="44" t="s">
        <v>27</v>
      </c>
      <c r="F18" s="42">
        <v>4.4000000000000004</v>
      </c>
      <c r="G18" s="43">
        <v>0.96666666666666667</v>
      </c>
    </row>
    <row r="19" spans="2:7" ht="21.6" customHeight="1" x14ac:dyDescent="0.3">
      <c r="B19" s="25" t="s">
        <v>36</v>
      </c>
      <c r="C19" s="32">
        <v>3.9</v>
      </c>
      <c r="D19" s="33">
        <v>0.7</v>
      </c>
      <c r="E19" s="34" t="s">
        <v>320</v>
      </c>
      <c r="F19" s="32">
        <v>4.3793103448275863</v>
      </c>
      <c r="G19" s="33">
        <v>0.93103448275862077</v>
      </c>
    </row>
    <row r="20" spans="2:7" ht="20.399999999999999" x14ac:dyDescent="0.3">
      <c r="B20" s="41" t="s">
        <v>40</v>
      </c>
      <c r="C20" s="42">
        <v>3.8620689655172415</v>
      </c>
      <c r="D20" s="43">
        <v>0.68965517241379315</v>
      </c>
      <c r="E20" s="44" t="s">
        <v>34</v>
      </c>
      <c r="F20" s="42">
        <v>4.2758620689655169</v>
      </c>
      <c r="G20" s="43">
        <v>0.86206896551724133</v>
      </c>
    </row>
    <row r="21" spans="2:7" ht="21" customHeight="1" x14ac:dyDescent="0.3">
      <c r="B21" s="25" t="s">
        <v>320</v>
      </c>
      <c r="C21" s="32">
        <v>3.8076923076923075</v>
      </c>
      <c r="D21" s="33">
        <v>0.65384615384615385</v>
      </c>
      <c r="E21" s="34" t="s">
        <v>204</v>
      </c>
      <c r="F21" s="32">
        <v>4.2413793103448274</v>
      </c>
      <c r="G21" s="33">
        <v>0.86206896551724133</v>
      </c>
    </row>
    <row r="22" spans="2:7" x14ac:dyDescent="0.3">
      <c r="B22" s="41" t="s">
        <v>24</v>
      </c>
      <c r="C22" s="42">
        <v>3.78125</v>
      </c>
      <c r="D22" s="43">
        <v>0.6875</v>
      </c>
      <c r="E22" s="44" t="s">
        <v>35</v>
      </c>
      <c r="F22" s="42">
        <v>4.2</v>
      </c>
      <c r="G22" s="43">
        <v>0.89999999999999991</v>
      </c>
    </row>
    <row r="23" spans="2:7" ht="20.399999999999999" x14ac:dyDescent="0.3">
      <c r="B23" s="25" t="s">
        <v>32</v>
      </c>
      <c r="C23" s="32">
        <v>3.6923076923076925</v>
      </c>
      <c r="D23" s="33">
        <v>0.65384615384615385</v>
      </c>
      <c r="E23" s="34" t="s">
        <v>26</v>
      </c>
      <c r="F23" s="32">
        <v>4.193548387096774</v>
      </c>
      <c r="G23" s="33">
        <v>0.87096774193548376</v>
      </c>
    </row>
    <row r="24" spans="2:7" ht="20.399999999999999" x14ac:dyDescent="0.3">
      <c r="B24" s="41" t="s">
        <v>29</v>
      </c>
      <c r="C24" s="42">
        <v>3.5714285714285716</v>
      </c>
      <c r="D24" s="43">
        <v>0.5714285714285714</v>
      </c>
      <c r="E24" s="44" t="s">
        <v>28</v>
      </c>
      <c r="F24" s="42">
        <v>4.1304347826086953</v>
      </c>
      <c r="G24" s="43">
        <v>0.82608695652173914</v>
      </c>
    </row>
    <row r="25" spans="2:7" ht="20.399999999999999" x14ac:dyDescent="0.3">
      <c r="B25" s="25" t="s">
        <v>38</v>
      </c>
      <c r="C25" s="32">
        <v>3.5483870967741935</v>
      </c>
      <c r="D25" s="33">
        <v>0.61290322580645162</v>
      </c>
      <c r="E25" s="34" t="s">
        <v>32</v>
      </c>
      <c r="F25" s="32">
        <v>4.125</v>
      </c>
      <c r="G25" s="33">
        <v>0.75</v>
      </c>
    </row>
    <row r="26" spans="2:7" ht="20.399999999999999" x14ac:dyDescent="0.3">
      <c r="B26" s="41" t="s">
        <v>30</v>
      </c>
      <c r="C26" s="42">
        <v>3.5294117647058822</v>
      </c>
      <c r="D26" s="43">
        <v>0.58823529411764708</v>
      </c>
      <c r="E26" s="44" t="s">
        <v>203</v>
      </c>
      <c r="F26" s="42">
        <v>4.0357142857142856</v>
      </c>
      <c r="G26" s="43">
        <v>0.7142857142857143</v>
      </c>
    </row>
    <row r="27" spans="2:7" x14ac:dyDescent="0.3">
      <c r="B27" s="25" t="s">
        <v>27</v>
      </c>
      <c r="C27" s="32">
        <v>3.4482758620689653</v>
      </c>
      <c r="D27" s="33">
        <v>0.51724137931034486</v>
      </c>
      <c r="E27" s="34" t="s">
        <v>30</v>
      </c>
      <c r="F27" s="32">
        <v>3.9642857142857144</v>
      </c>
      <c r="G27" s="33">
        <v>0.75</v>
      </c>
    </row>
    <row r="28" spans="2:7" x14ac:dyDescent="0.3">
      <c r="B28" s="41" t="s">
        <v>39</v>
      </c>
      <c r="C28" s="42">
        <v>3.4166666666666665</v>
      </c>
      <c r="D28" s="43">
        <v>0.5</v>
      </c>
      <c r="E28" s="44" t="s">
        <v>42</v>
      </c>
      <c r="F28" s="42">
        <v>3.9615384615384617</v>
      </c>
      <c r="G28" s="43">
        <v>0.69230769230769229</v>
      </c>
    </row>
    <row r="29" spans="2:7" x14ac:dyDescent="0.3">
      <c r="B29" s="25" t="s">
        <v>28</v>
      </c>
      <c r="C29" s="32">
        <v>3.3225806451612905</v>
      </c>
      <c r="D29" s="33">
        <v>0.38709677419354838</v>
      </c>
      <c r="E29" s="34" t="s">
        <v>33</v>
      </c>
      <c r="F29" s="32">
        <v>3.9285714285714284</v>
      </c>
      <c r="G29" s="33">
        <v>0.71428571428571419</v>
      </c>
    </row>
    <row r="30" spans="2:7" x14ac:dyDescent="0.3">
      <c r="B30" s="41" t="s">
        <v>35</v>
      </c>
      <c r="C30" s="42">
        <v>3.3</v>
      </c>
      <c r="D30" s="43">
        <v>0.43333333333333329</v>
      </c>
      <c r="E30" s="44" t="s">
        <v>31</v>
      </c>
      <c r="F30" s="42">
        <v>3.9</v>
      </c>
      <c r="G30" s="43">
        <v>0.7</v>
      </c>
    </row>
    <row r="31" spans="2:7" x14ac:dyDescent="0.3">
      <c r="B31" s="25" t="s">
        <v>34</v>
      </c>
      <c r="C31" s="32">
        <v>3.2083333333333335</v>
      </c>
      <c r="D31" s="33">
        <v>0.33333333333333331</v>
      </c>
      <c r="E31" s="34" t="s">
        <v>29</v>
      </c>
      <c r="F31" s="32">
        <v>3.8620689655172415</v>
      </c>
      <c r="G31" s="33">
        <v>0.5862068965517242</v>
      </c>
    </row>
    <row r="32" spans="2:7" x14ac:dyDescent="0.3">
      <c r="B32" s="41" t="s">
        <v>41</v>
      </c>
      <c r="C32" s="42">
        <v>3.096774193548387</v>
      </c>
      <c r="D32" s="43">
        <v>0.25806451612903225</v>
      </c>
      <c r="E32" s="44" t="s">
        <v>24</v>
      </c>
      <c r="F32" s="42">
        <v>3.838709677419355</v>
      </c>
      <c r="G32" s="43">
        <v>0.64516129032258063</v>
      </c>
    </row>
    <row r="33" spans="2:7" x14ac:dyDescent="0.3">
      <c r="B33" s="25" t="s">
        <v>42</v>
      </c>
      <c r="C33" s="32">
        <v>3.03125</v>
      </c>
      <c r="D33" s="33">
        <v>0.28125</v>
      </c>
      <c r="E33" s="34" t="s">
        <v>36</v>
      </c>
      <c r="F33" s="32">
        <v>3.7692307692307692</v>
      </c>
      <c r="G33" s="33">
        <v>0.61538461538461542</v>
      </c>
    </row>
    <row r="34" spans="2:7" x14ac:dyDescent="0.3">
      <c r="B34" s="41" t="s">
        <v>31</v>
      </c>
      <c r="C34" s="42">
        <v>3</v>
      </c>
      <c r="D34" s="43">
        <v>0.30000000000000004</v>
      </c>
      <c r="E34" s="44" t="s">
        <v>40</v>
      </c>
      <c r="F34" s="42">
        <v>3.6333333333333333</v>
      </c>
      <c r="G34" s="43">
        <v>0.6</v>
      </c>
    </row>
    <row r="35" spans="2:7" x14ac:dyDescent="0.3">
      <c r="B35" s="25" t="s">
        <v>33</v>
      </c>
      <c r="C35" s="32">
        <v>2.8214285714285716</v>
      </c>
      <c r="D35" s="33">
        <v>0.2857142857142857</v>
      </c>
      <c r="E35" s="34" t="s">
        <v>39</v>
      </c>
      <c r="F35" s="32">
        <v>1.6</v>
      </c>
      <c r="G35" s="33">
        <v>0.1</v>
      </c>
    </row>
    <row r="36" spans="2:7" x14ac:dyDescent="0.3">
      <c r="B36" s="41" t="s">
        <v>37</v>
      </c>
      <c r="C36" s="42">
        <v>1.4137931034482758</v>
      </c>
      <c r="D36" s="43">
        <v>6.8965517241379309E-2</v>
      </c>
      <c r="E36" s="44"/>
      <c r="F36" s="41"/>
      <c r="G36" s="41"/>
    </row>
    <row r="37" spans="2:7" x14ac:dyDescent="0.3">
      <c r="B37" s="23" t="s">
        <v>190</v>
      </c>
      <c r="C37" s="23"/>
      <c r="D37" s="23"/>
      <c r="E37" s="24" t="s">
        <v>311</v>
      </c>
      <c r="F37" s="23"/>
      <c r="G37" s="23"/>
    </row>
    <row r="38" spans="2:7" x14ac:dyDescent="0.3">
      <c r="B38" s="26" t="s">
        <v>189</v>
      </c>
      <c r="C38" s="26" t="s">
        <v>198</v>
      </c>
      <c r="D38" s="26" t="s">
        <v>313</v>
      </c>
      <c r="E38" s="26" t="s">
        <v>189</v>
      </c>
      <c r="F38" s="26" t="s">
        <v>198</v>
      </c>
      <c r="G38" s="26" t="s">
        <v>313</v>
      </c>
    </row>
    <row r="39" spans="2:7" x14ac:dyDescent="0.3">
      <c r="B39" s="25" t="s">
        <v>51</v>
      </c>
      <c r="C39" s="32">
        <v>4.46875</v>
      </c>
      <c r="D39" s="33">
        <v>0.9375</v>
      </c>
      <c r="E39" s="34" t="s">
        <v>44</v>
      </c>
      <c r="F39" s="32">
        <v>4.4800000000000004</v>
      </c>
      <c r="G39" s="33">
        <v>0.88</v>
      </c>
    </row>
    <row r="40" spans="2:7" x14ac:dyDescent="0.3">
      <c r="B40" s="41" t="s">
        <v>49</v>
      </c>
      <c r="C40" s="42">
        <v>4.2</v>
      </c>
      <c r="D40" s="43">
        <v>0.83333333333333326</v>
      </c>
      <c r="E40" s="44" t="s">
        <v>57</v>
      </c>
      <c r="F40" s="42">
        <v>4.3703703703703702</v>
      </c>
      <c r="G40" s="43">
        <v>0.85185185185185186</v>
      </c>
    </row>
    <row r="41" spans="2:7" x14ac:dyDescent="0.3">
      <c r="B41" s="25" t="s">
        <v>50</v>
      </c>
      <c r="C41" s="32">
        <v>4.125</v>
      </c>
      <c r="D41" s="33">
        <v>0.875</v>
      </c>
      <c r="E41" s="34" t="s">
        <v>59</v>
      </c>
      <c r="F41" s="32">
        <v>4.3214285714285712</v>
      </c>
      <c r="G41" s="33">
        <v>0.85714285714285721</v>
      </c>
    </row>
    <row r="42" spans="2:7" x14ac:dyDescent="0.3">
      <c r="B42" s="41" t="s">
        <v>47</v>
      </c>
      <c r="C42" s="42">
        <v>4.09375</v>
      </c>
      <c r="D42" s="43">
        <v>0.75</v>
      </c>
      <c r="E42" s="44" t="s">
        <v>209</v>
      </c>
      <c r="F42" s="42">
        <v>4.3</v>
      </c>
      <c r="G42" s="43">
        <v>0.9</v>
      </c>
    </row>
    <row r="43" spans="2:7" x14ac:dyDescent="0.3">
      <c r="B43" s="25" t="s">
        <v>48</v>
      </c>
      <c r="C43" s="32">
        <v>4.0666666666666664</v>
      </c>
      <c r="D43" s="33">
        <v>0.8</v>
      </c>
      <c r="E43" s="34" t="s">
        <v>208</v>
      </c>
      <c r="F43" s="32">
        <v>4.166666666666667</v>
      </c>
      <c r="G43" s="33">
        <v>0.88888888888888895</v>
      </c>
    </row>
    <row r="44" spans="2:7" x14ac:dyDescent="0.3">
      <c r="B44" s="41" t="s">
        <v>60</v>
      </c>
      <c r="C44" s="42">
        <v>4.0666666666666664</v>
      </c>
      <c r="D44" s="43">
        <v>0.7</v>
      </c>
      <c r="E44" s="44" t="s">
        <v>207</v>
      </c>
      <c r="F44" s="42">
        <v>4.04</v>
      </c>
      <c r="G44" s="43">
        <v>0.8</v>
      </c>
    </row>
    <row r="45" spans="2:7" x14ac:dyDescent="0.3">
      <c r="B45" s="25" t="s">
        <v>53</v>
      </c>
      <c r="C45" s="32">
        <v>4</v>
      </c>
      <c r="D45" s="33">
        <v>0.71428571428571419</v>
      </c>
      <c r="E45" s="34" t="s">
        <v>205</v>
      </c>
      <c r="F45" s="32">
        <v>4.0370370370370372</v>
      </c>
      <c r="G45" s="33">
        <v>0.81481481481481477</v>
      </c>
    </row>
    <row r="46" spans="2:7" x14ac:dyDescent="0.3">
      <c r="B46" s="41" t="s">
        <v>57</v>
      </c>
      <c r="C46" s="42">
        <v>3.9655172413793105</v>
      </c>
      <c r="D46" s="43">
        <v>0.7931034482758621</v>
      </c>
      <c r="E46" s="44" t="s">
        <v>46</v>
      </c>
      <c r="F46" s="42">
        <v>4</v>
      </c>
      <c r="G46" s="43">
        <v>0.7407407407407407</v>
      </c>
    </row>
    <row r="47" spans="2:7" x14ac:dyDescent="0.3">
      <c r="B47" s="25" t="s">
        <v>45</v>
      </c>
      <c r="C47" s="32">
        <v>3.8</v>
      </c>
      <c r="D47" s="33">
        <v>0.7</v>
      </c>
      <c r="E47" s="34" t="s">
        <v>206</v>
      </c>
      <c r="F47" s="32">
        <v>4</v>
      </c>
      <c r="G47" s="33">
        <v>0.73333333333333339</v>
      </c>
    </row>
    <row r="48" spans="2:7" x14ac:dyDescent="0.3">
      <c r="B48" s="41" t="s">
        <v>52</v>
      </c>
      <c r="C48" s="42">
        <v>3.6896551724137931</v>
      </c>
      <c r="D48" s="43">
        <v>0.58620689655172409</v>
      </c>
      <c r="E48" s="44" t="s">
        <v>60</v>
      </c>
      <c r="F48" s="42">
        <v>3.9411764705882355</v>
      </c>
      <c r="G48" s="43">
        <v>0.6470588235294118</v>
      </c>
    </row>
    <row r="49" spans="2:7" x14ac:dyDescent="0.3">
      <c r="B49" s="25" t="s">
        <v>46</v>
      </c>
      <c r="C49" s="32">
        <v>3.5806451612903225</v>
      </c>
      <c r="D49" s="33">
        <v>0.61290322580645162</v>
      </c>
      <c r="E49" s="34" t="s">
        <v>56</v>
      </c>
      <c r="F49" s="32">
        <v>3.9333333333333331</v>
      </c>
      <c r="G49" s="33">
        <v>0.8</v>
      </c>
    </row>
    <row r="50" spans="2:7" x14ac:dyDescent="0.3">
      <c r="B50" s="41" t="s">
        <v>56</v>
      </c>
      <c r="C50" s="42">
        <v>3.5161290322580645</v>
      </c>
      <c r="D50" s="43">
        <v>0.64516129032258063</v>
      </c>
      <c r="E50" s="44" t="s">
        <v>53</v>
      </c>
      <c r="F50" s="42">
        <v>3.8928571428571428</v>
      </c>
      <c r="G50" s="43">
        <v>0.7142857142857143</v>
      </c>
    </row>
    <row r="51" spans="2:7" x14ac:dyDescent="0.3">
      <c r="B51" s="25" t="s">
        <v>54</v>
      </c>
      <c r="C51" s="32">
        <v>3.5</v>
      </c>
      <c r="D51" s="33">
        <v>0.70000000000000007</v>
      </c>
      <c r="E51" s="34" t="s">
        <v>45</v>
      </c>
      <c r="F51" s="32">
        <v>3.3913043478260869</v>
      </c>
      <c r="G51" s="33">
        <v>0.47826086956521741</v>
      </c>
    </row>
    <row r="52" spans="2:7" x14ac:dyDescent="0.3">
      <c r="B52" s="41" t="s">
        <v>58</v>
      </c>
      <c r="C52" s="42">
        <v>3.5</v>
      </c>
      <c r="D52" s="43">
        <v>0.5</v>
      </c>
      <c r="E52" s="44"/>
      <c r="F52" s="41"/>
      <c r="G52" s="41"/>
    </row>
    <row r="53" spans="2:7" x14ac:dyDescent="0.3">
      <c r="B53" s="25" t="s">
        <v>59</v>
      </c>
      <c r="C53" s="32">
        <v>3.4736842105263159</v>
      </c>
      <c r="D53" s="33">
        <v>0.52631578947368418</v>
      </c>
      <c r="E53" s="34"/>
    </row>
    <row r="54" spans="2:7" x14ac:dyDescent="0.3">
      <c r="B54" s="41" t="s">
        <v>55</v>
      </c>
      <c r="C54" s="42">
        <v>3.4375</v>
      </c>
      <c r="D54" s="43">
        <v>0.625</v>
      </c>
      <c r="E54" s="44"/>
      <c r="F54" s="41"/>
      <c r="G54" s="41"/>
    </row>
    <row r="55" spans="2:7" x14ac:dyDescent="0.3">
      <c r="B55" s="35" t="s">
        <v>44</v>
      </c>
      <c r="C55" s="37">
        <v>3.103448275862069</v>
      </c>
      <c r="D55" s="38">
        <v>0.31034482758620691</v>
      </c>
      <c r="E55" s="36"/>
      <c r="F55" s="35"/>
      <c r="G55" s="35"/>
    </row>
  </sheetData>
  <mergeCells count="6">
    <mergeCell ref="B2:D2"/>
    <mergeCell ref="E2:G2"/>
    <mergeCell ref="B15:D15"/>
    <mergeCell ref="E15:G15"/>
    <mergeCell ref="B37:D37"/>
    <mergeCell ref="E37:G3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5EA86-0987-4F61-A663-9A8C4E1D7F5F}">
  <dimension ref="A1:BK42"/>
  <sheetViews>
    <sheetView topLeftCell="AL1" workbookViewId="0">
      <selection activeCell="AR2" sqref="AR2:BH2"/>
    </sheetView>
  </sheetViews>
  <sheetFormatPr defaultRowHeight="14.4" x14ac:dyDescent="0.3"/>
  <sheetData>
    <row r="1" spans="1:63" s="2" customFormat="1" ht="13.8" x14ac:dyDescent="0.25">
      <c r="A1" s="2" t="s">
        <v>0</v>
      </c>
      <c r="B1" s="2" t="s">
        <v>1</v>
      </c>
      <c r="C1" s="2" t="s">
        <v>2</v>
      </c>
      <c r="D1" s="2" t="s">
        <v>3</v>
      </c>
      <c r="E1" s="2" t="s">
        <v>4</v>
      </c>
      <c r="F1" s="2" t="s">
        <v>5</v>
      </c>
      <c r="G1" s="2" t="s">
        <v>6</v>
      </c>
      <c r="H1" s="2" t="s">
        <v>7</v>
      </c>
      <c r="I1" s="2" t="s">
        <v>8</v>
      </c>
      <c r="J1" s="2" t="s">
        <v>9</v>
      </c>
      <c r="K1" s="2" t="s">
        <v>10</v>
      </c>
      <c r="U1" s="2" t="s">
        <v>10</v>
      </c>
      <c r="AO1" s="2" t="s">
        <v>11</v>
      </c>
      <c r="AR1" s="2" t="s">
        <v>10</v>
      </c>
      <c r="BI1" s="2" t="s">
        <v>12</v>
      </c>
    </row>
    <row r="2" spans="1:63" s="2" customFormat="1" ht="13.8" x14ac:dyDescent="0.25">
      <c r="J2" s="2" t="s">
        <v>13</v>
      </c>
      <c r="K2" s="2" t="s">
        <v>14</v>
      </c>
      <c r="L2" s="2" t="s">
        <v>15</v>
      </c>
      <c r="M2" s="2" t="s">
        <v>16</v>
      </c>
      <c r="N2" s="2" t="s">
        <v>17</v>
      </c>
      <c r="O2" s="2" t="s">
        <v>18</v>
      </c>
      <c r="P2" s="2" t="s">
        <v>19</v>
      </c>
      <c r="Q2" s="2" t="s">
        <v>20</v>
      </c>
      <c r="R2" s="2" t="s">
        <v>21</v>
      </c>
      <c r="S2" s="2" t="s">
        <v>22</v>
      </c>
      <c r="T2" s="2" t="s">
        <v>23</v>
      </c>
      <c r="U2" s="2" t="s">
        <v>24</v>
      </c>
      <c r="V2" s="2" t="s">
        <v>25</v>
      </c>
      <c r="W2" s="2" t="s">
        <v>26</v>
      </c>
      <c r="X2" s="2" t="s">
        <v>27</v>
      </c>
      <c r="Y2" s="2" t="s">
        <v>28</v>
      </c>
      <c r="Z2" s="2" t="s">
        <v>29</v>
      </c>
      <c r="AA2" s="2" t="s">
        <v>30</v>
      </c>
      <c r="AB2" s="2" t="s">
        <v>31</v>
      </c>
      <c r="AC2" s="2" t="s">
        <v>32</v>
      </c>
      <c r="AD2" s="2" t="s">
        <v>33</v>
      </c>
      <c r="AE2" s="2" t="s">
        <v>34</v>
      </c>
      <c r="AF2" s="2" t="s">
        <v>35</v>
      </c>
      <c r="AG2" s="2" t="s">
        <v>36</v>
      </c>
      <c r="AH2" s="2" t="s">
        <v>37</v>
      </c>
      <c r="AI2" s="2" t="s">
        <v>38</v>
      </c>
      <c r="AJ2" s="2" t="s">
        <v>39</v>
      </c>
      <c r="AK2" s="2" t="s">
        <v>40</v>
      </c>
      <c r="AL2" s="2" t="s">
        <v>41</v>
      </c>
      <c r="AM2" s="2" t="s">
        <v>42</v>
      </c>
      <c r="AN2" s="2" t="s">
        <v>43</v>
      </c>
      <c r="AO2" s="2">
        <v>1</v>
      </c>
      <c r="AP2" s="2">
        <v>2</v>
      </c>
      <c r="AQ2" s="2">
        <v>3</v>
      </c>
      <c r="AR2" s="2" t="s">
        <v>44</v>
      </c>
      <c r="AS2" s="2" t="s">
        <v>45</v>
      </c>
      <c r="AT2" s="2" t="s">
        <v>46</v>
      </c>
      <c r="AU2" s="2" t="s">
        <v>47</v>
      </c>
      <c r="AV2" s="2" t="s">
        <v>48</v>
      </c>
      <c r="AW2" s="2" t="s">
        <v>49</v>
      </c>
      <c r="AX2" s="2" t="s">
        <v>50</v>
      </c>
      <c r="AY2" s="2" t="s">
        <v>51</v>
      </c>
      <c r="AZ2" s="2" t="s">
        <v>52</v>
      </c>
      <c r="BA2" s="2" t="s">
        <v>53</v>
      </c>
      <c r="BB2" s="2" t="s">
        <v>54</v>
      </c>
      <c r="BC2" s="2" t="s">
        <v>55</v>
      </c>
      <c r="BD2" s="2" t="s">
        <v>56</v>
      </c>
      <c r="BE2" s="2" t="s">
        <v>57</v>
      </c>
      <c r="BF2" s="2" t="s">
        <v>58</v>
      </c>
      <c r="BG2" s="2" t="s">
        <v>59</v>
      </c>
      <c r="BH2" s="2" t="s">
        <v>60</v>
      </c>
      <c r="BI2" s="2">
        <v>1</v>
      </c>
      <c r="BJ2" s="2">
        <v>2</v>
      </c>
      <c r="BK2" s="2">
        <v>3</v>
      </c>
    </row>
    <row r="3" spans="1:63" x14ac:dyDescent="0.3">
      <c r="A3">
        <v>118158327271</v>
      </c>
      <c r="B3">
        <v>447416705</v>
      </c>
      <c r="C3" s="1">
        <v>44859.343252314815</v>
      </c>
      <c r="D3" s="1">
        <v>44859.349270833336</v>
      </c>
      <c r="E3" t="s">
        <v>61</v>
      </c>
      <c r="J3" t="s">
        <v>62</v>
      </c>
      <c r="K3">
        <v>3</v>
      </c>
      <c r="L3">
        <v>4</v>
      </c>
      <c r="M3" t="s">
        <v>63</v>
      </c>
      <c r="N3" t="s">
        <v>63</v>
      </c>
      <c r="O3">
        <v>4</v>
      </c>
      <c r="P3">
        <v>4</v>
      </c>
      <c r="Q3">
        <v>4</v>
      </c>
      <c r="R3">
        <v>2</v>
      </c>
      <c r="S3" t="s">
        <v>63</v>
      </c>
      <c r="U3">
        <v>4</v>
      </c>
      <c r="V3">
        <v>3</v>
      </c>
      <c r="W3" t="s">
        <v>64</v>
      </c>
      <c r="X3" t="s">
        <v>64</v>
      </c>
      <c r="Y3">
        <v>3</v>
      </c>
      <c r="Z3">
        <v>4</v>
      </c>
      <c r="AA3" t="s">
        <v>64</v>
      </c>
      <c r="AB3" t="s">
        <v>64</v>
      </c>
      <c r="AC3">
        <v>4</v>
      </c>
      <c r="AD3">
        <v>4</v>
      </c>
      <c r="AE3" t="s">
        <v>64</v>
      </c>
      <c r="AF3">
        <v>4</v>
      </c>
      <c r="AG3">
        <v>4</v>
      </c>
      <c r="AH3" t="s">
        <v>63</v>
      </c>
      <c r="AI3">
        <v>4</v>
      </c>
      <c r="AJ3">
        <v>3</v>
      </c>
      <c r="AK3">
        <v>4</v>
      </c>
      <c r="AL3">
        <v>3</v>
      </c>
      <c r="AM3">
        <v>3</v>
      </c>
      <c r="AN3">
        <v>4</v>
      </c>
      <c r="AR3">
        <v>4</v>
      </c>
      <c r="AS3">
        <v>4</v>
      </c>
      <c r="AT3">
        <v>4</v>
      </c>
      <c r="AU3">
        <v>4</v>
      </c>
      <c r="AV3">
        <v>4</v>
      </c>
      <c r="AW3" t="s">
        <v>64</v>
      </c>
      <c r="AX3">
        <v>4</v>
      </c>
      <c r="AY3">
        <v>4</v>
      </c>
      <c r="AZ3">
        <v>3</v>
      </c>
      <c r="BA3" t="s">
        <v>64</v>
      </c>
      <c r="BB3">
        <v>4</v>
      </c>
      <c r="BC3">
        <v>4</v>
      </c>
      <c r="BD3">
        <v>3</v>
      </c>
      <c r="BE3">
        <v>4</v>
      </c>
      <c r="BF3">
        <v>4</v>
      </c>
      <c r="BG3" t="s">
        <v>64</v>
      </c>
      <c r="BH3" t="s">
        <v>65</v>
      </c>
    </row>
    <row r="4" spans="1:63" x14ac:dyDescent="0.3">
      <c r="A4">
        <v>118153185409</v>
      </c>
      <c r="B4">
        <v>447416705</v>
      </c>
      <c r="C4" s="1">
        <v>44852.63548611111</v>
      </c>
      <c r="D4" s="1">
        <v>44857.533368055556</v>
      </c>
      <c r="E4" t="s">
        <v>66</v>
      </c>
      <c r="J4" t="s">
        <v>67</v>
      </c>
      <c r="K4" t="s">
        <v>65</v>
      </c>
      <c r="L4">
        <v>2</v>
      </c>
      <c r="M4" t="s">
        <v>65</v>
      </c>
      <c r="N4">
        <v>4</v>
      </c>
      <c r="O4">
        <v>2</v>
      </c>
      <c r="P4">
        <v>3</v>
      </c>
      <c r="Q4">
        <v>2</v>
      </c>
      <c r="R4">
        <v>4</v>
      </c>
      <c r="S4">
        <v>2</v>
      </c>
      <c r="U4">
        <v>3</v>
      </c>
      <c r="V4">
        <v>4</v>
      </c>
      <c r="W4">
        <v>3</v>
      </c>
      <c r="X4">
        <v>2</v>
      </c>
      <c r="Y4">
        <v>2</v>
      </c>
      <c r="Z4" t="s">
        <v>64</v>
      </c>
      <c r="AA4" t="s">
        <v>64</v>
      </c>
      <c r="AB4" t="s">
        <v>64</v>
      </c>
      <c r="AC4">
        <v>3</v>
      </c>
      <c r="AD4">
        <v>2</v>
      </c>
      <c r="AE4" t="s">
        <v>64</v>
      </c>
      <c r="AF4">
        <v>2</v>
      </c>
      <c r="AG4" t="s">
        <v>64</v>
      </c>
      <c r="AH4" t="s">
        <v>64</v>
      </c>
      <c r="AI4">
        <v>2</v>
      </c>
      <c r="AJ4" t="s">
        <v>64</v>
      </c>
      <c r="AK4">
        <v>2</v>
      </c>
      <c r="AL4">
        <v>3</v>
      </c>
      <c r="AM4">
        <v>4</v>
      </c>
      <c r="AN4" t="s">
        <v>63</v>
      </c>
      <c r="AO4" t="s">
        <v>68</v>
      </c>
      <c r="AP4" t="s">
        <v>69</v>
      </c>
      <c r="AQ4" t="s">
        <v>70</v>
      </c>
      <c r="AR4">
        <v>3</v>
      </c>
      <c r="AS4" t="s">
        <v>64</v>
      </c>
      <c r="AT4">
        <v>2</v>
      </c>
      <c r="AU4">
        <v>3</v>
      </c>
      <c r="AV4">
        <v>3</v>
      </c>
      <c r="AW4">
        <v>2</v>
      </c>
      <c r="AX4">
        <v>4</v>
      </c>
      <c r="AY4">
        <v>3</v>
      </c>
      <c r="AZ4" t="s">
        <v>64</v>
      </c>
      <c r="BA4" t="s">
        <v>64</v>
      </c>
      <c r="BB4" t="s">
        <v>64</v>
      </c>
      <c r="BC4" t="s">
        <v>64</v>
      </c>
      <c r="BD4">
        <v>4</v>
      </c>
      <c r="BE4" t="s">
        <v>64</v>
      </c>
      <c r="BF4">
        <v>3</v>
      </c>
      <c r="BG4" t="s">
        <v>64</v>
      </c>
      <c r="BH4">
        <v>3</v>
      </c>
      <c r="BI4" t="s">
        <v>71</v>
      </c>
    </row>
    <row r="5" spans="1:63" x14ac:dyDescent="0.3">
      <c r="A5">
        <v>118156743658</v>
      </c>
      <c r="B5">
        <v>447416705</v>
      </c>
      <c r="C5" s="1">
        <v>44856.409421296295</v>
      </c>
      <c r="D5" s="1">
        <v>44856.410405092596</v>
      </c>
      <c r="E5" t="s">
        <v>72</v>
      </c>
      <c r="J5" t="s">
        <v>62</v>
      </c>
      <c r="K5">
        <v>4</v>
      </c>
      <c r="L5">
        <v>3</v>
      </c>
      <c r="M5" t="s">
        <v>65</v>
      </c>
      <c r="N5">
        <v>4</v>
      </c>
      <c r="O5">
        <v>4</v>
      </c>
      <c r="P5">
        <v>4</v>
      </c>
      <c r="Q5">
        <v>3</v>
      </c>
      <c r="R5" t="s">
        <v>63</v>
      </c>
      <c r="S5" t="s">
        <v>63</v>
      </c>
    </row>
    <row r="6" spans="1:63" x14ac:dyDescent="0.3">
      <c r="A6">
        <v>118155497955</v>
      </c>
      <c r="B6">
        <v>447416705</v>
      </c>
      <c r="C6" s="1">
        <v>44854.91878472222</v>
      </c>
      <c r="D6" s="1">
        <v>44854.941365740742</v>
      </c>
      <c r="E6" t="s">
        <v>73</v>
      </c>
      <c r="J6" t="s">
        <v>62</v>
      </c>
      <c r="K6" t="s">
        <v>65</v>
      </c>
      <c r="L6">
        <v>4</v>
      </c>
      <c r="M6" t="s">
        <v>65</v>
      </c>
      <c r="N6">
        <v>4</v>
      </c>
      <c r="O6">
        <v>3</v>
      </c>
      <c r="P6">
        <v>3</v>
      </c>
      <c r="Q6">
        <v>3</v>
      </c>
      <c r="R6">
        <v>3</v>
      </c>
      <c r="S6">
        <v>3</v>
      </c>
      <c r="U6">
        <v>4</v>
      </c>
      <c r="V6">
        <v>3</v>
      </c>
      <c r="W6">
        <v>4</v>
      </c>
      <c r="X6">
        <v>4</v>
      </c>
      <c r="Y6">
        <v>4</v>
      </c>
      <c r="Z6">
        <v>4</v>
      </c>
      <c r="AA6">
        <v>4</v>
      </c>
      <c r="AB6" t="s">
        <v>64</v>
      </c>
      <c r="AC6" t="s">
        <v>64</v>
      </c>
      <c r="AD6">
        <v>2</v>
      </c>
      <c r="AE6">
        <v>3</v>
      </c>
      <c r="AF6">
        <v>2</v>
      </c>
      <c r="AG6">
        <v>4</v>
      </c>
      <c r="AH6">
        <v>2</v>
      </c>
      <c r="AI6">
        <v>4</v>
      </c>
      <c r="AJ6">
        <v>4</v>
      </c>
      <c r="AK6">
        <v>3</v>
      </c>
      <c r="AL6">
        <v>4</v>
      </c>
      <c r="AM6">
        <v>2</v>
      </c>
      <c r="AN6" t="s">
        <v>65</v>
      </c>
      <c r="AO6" t="s">
        <v>74</v>
      </c>
      <c r="AP6" t="s">
        <v>75</v>
      </c>
      <c r="AQ6" t="s">
        <v>76</v>
      </c>
      <c r="AR6">
        <v>3</v>
      </c>
      <c r="AS6">
        <v>4</v>
      </c>
      <c r="AT6">
        <v>4</v>
      </c>
      <c r="AU6">
        <v>3</v>
      </c>
      <c r="AV6">
        <v>4</v>
      </c>
      <c r="AW6" t="s">
        <v>65</v>
      </c>
      <c r="AX6">
        <v>4</v>
      </c>
      <c r="AY6">
        <v>4</v>
      </c>
      <c r="AZ6">
        <v>4</v>
      </c>
      <c r="BA6">
        <v>4</v>
      </c>
      <c r="BB6" t="s">
        <v>64</v>
      </c>
      <c r="BC6" t="s">
        <v>64</v>
      </c>
      <c r="BD6">
        <v>4</v>
      </c>
      <c r="BE6">
        <v>4</v>
      </c>
      <c r="BF6">
        <v>3</v>
      </c>
      <c r="BG6">
        <v>3</v>
      </c>
      <c r="BH6">
        <v>4</v>
      </c>
      <c r="BI6" t="s">
        <v>74</v>
      </c>
      <c r="BJ6" t="s">
        <v>75</v>
      </c>
      <c r="BK6" t="s">
        <v>76</v>
      </c>
    </row>
    <row r="7" spans="1:63" x14ac:dyDescent="0.3">
      <c r="A7">
        <v>118155128458</v>
      </c>
      <c r="B7">
        <v>447416705</v>
      </c>
      <c r="C7" s="1">
        <v>44854.664606481485</v>
      </c>
      <c r="D7" s="1">
        <v>44854.690671296295</v>
      </c>
      <c r="E7" t="s">
        <v>77</v>
      </c>
      <c r="J7" t="s">
        <v>62</v>
      </c>
      <c r="K7" t="s">
        <v>65</v>
      </c>
      <c r="L7" t="s">
        <v>65</v>
      </c>
      <c r="M7">
        <v>4</v>
      </c>
      <c r="N7" t="s">
        <v>65</v>
      </c>
      <c r="O7">
        <v>4</v>
      </c>
      <c r="P7">
        <v>4</v>
      </c>
      <c r="Q7">
        <v>3</v>
      </c>
      <c r="R7" t="s">
        <v>63</v>
      </c>
      <c r="S7">
        <v>4</v>
      </c>
      <c r="U7">
        <v>4</v>
      </c>
      <c r="V7" t="s">
        <v>65</v>
      </c>
      <c r="W7">
        <v>4</v>
      </c>
      <c r="X7">
        <v>4</v>
      </c>
      <c r="Y7">
        <v>4</v>
      </c>
      <c r="Z7">
        <v>4</v>
      </c>
      <c r="AA7">
        <v>4</v>
      </c>
      <c r="AB7">
        <v>4</v>
      </c>
      <c r="AC7" t="s">
        <v>65</v>
      </c>
      <c r="AD7">
        <v>3</v>
      </c>
      <c r="AE7" t="s">
        <v>64</v>
      </c>
      <c r="AF7">
        <v>4</v>
      </c>
      <c r="AG7" t="s">
        <v>65</v>
      </c>
      <c r="AH7" t="s">
        <v>63</v>
      </c>
      <c r="AI7">
        <v>3</v>
      </c>
      <c r="AJ7">
        <v>4</v>
      </c>
      <c r="AK7" t="s">
        <v>65</v>
      </c>
      <c r="AL7">
        <v>2</v>
      </c>
      <c r="AM7">
        <v>4</v>
      </c>
      <c r="AN7" t="s">
        <v>65</v>
      </c>
      <c r="AO7" t="s">
        <v>78</v>
      </c>
      <c r="AP7" t="s">
        <v>79</v>
      </c>
      <c r="AQ7" t="s">
        <v>80</v>
      </c>
      <c r="AR7">
        <v>3</v>
      </c>
      <c r="AS7" t="s">
        <v>65</v>
      </c>
      <c r="AT7">
        <v>4</v>
      </c>
      <c r="AU7">
        <v>4</v>
      </c>
      <c r="AV7">
        <v>4</v>
      </c>
      <c r="AW7" t="s">
        <v>65</v>
      </c>
      <c r="AX7" t="s">
        <v>65</v>
      </c>
      <c r="AY7" t="s">
        <v>65</v>
      </c>
      <c r="AZ7">
        <v>4</v>
      </c>
      <c r="BA7" t="s">
        <v>64</v>
      </c>
      <c r="BB7">
        <v>4</v>
      </c>
      <c r="BC7" t="s">
        <v>64</v>
      </c>
      <c r="BD7" t="s">
        <v>65</v>
      </c>
      <c r="BE7">
        <v>4</v>
      </c>
      <c r="BF7" t="s">
        <v>65</v>
      </c>
      <c r="BG7" t="s">
        <v>65</v>
      </c>
      <c r="BH7">
        <v>4</v>
      </c>
      <c r="BI7" t="s">
        <v>81</v>
      </c>
      <c r="BJ7" t="s">
        <v>82</v>
      </c>
    </row>
    <row r="8" spans="1:63" x14ac:dyDescent="0.3">
      <c r="A8">
        <v>118155007333</v>
      </c>
      <c r="B8">
        <v>447416705</v>
      </c>
      <c r="C8" s="1">
        <v>44854.537881944445</v>
      </c>
      <c r="D8" s="1">
        <v>44854.542037037034</v>
      </c>
      <c r="E8" t="s">
        <v>83</v>
      </c>
      <c r="J8" t="s">
        <v>67</v>
      </c>
      <c r="K8" t="s">
        <v>65</v>
      </c>
      <c r="L8">
        <v>4</v>
      </c>
      <c r="M8" t="s">
        <v>65</v>
      </c>
      <c r="N8">
        <v>3</v>
      </c>
      <c r="O8">
        <v>4</v>
      </c>
      <c r="P8">
        <v>4</v>
      </c>
      <c r="Q8">
        <v>3</v>
      </c>
      <c r="R8" t="s">
        <v>63</v>
      </c>
      <c r="S8">
        <v>2</v>
      </c>
      <c r="U8">
        <v>3</v>
      </c>
      <c r="V8">
        <v>4</v>
      </c>
      <c r="W8">
        <v>4</v>
      </c>
      <c r="X8">
        <v>3</v>
      </c>
      <c r="Y8">
        <v>3</v>
      </c>
      <c r="Z8">
        <v>4</v>
      </c>
      <c r="AA8" t="s">
        <v>64</v>
      </c>
      <c r="AB8" t="s">
        <v>64</v>
      </c>
      <c r="AC8" t="s">
        <v>64</v>
      </c>
      <c r="AD8" t="s">
        <v>64</v>
      </c>
      <c r="AE8">
        <v>3</v>
      </c>
      <c r="AF8">
        <v>3</v>
      </c>
      <c r="AG8">
        <v>4</v>
      </c>
      <c r="AH8">
        <v>2</v>
      </c>
      <c r="AI8">
        <v>4</v>
      </c>
      <c r="AJ8" t="s">
        <v>65</v>
      </c>
      <c r="AK8">
        <v>4</v>
      </c>
      <c r="AL8">
        <v>4</v>
      </c>
      <c r="AM8">
        <v>4</v>
      </c>
      <c r="AN8">
        <v>4</v>
      </c>
      <c r="AO8" t="s">
        <v>84</v>
      </c>
      <c r="AR8">
        <v>3</v>
      </c>
      <c r="AS8">
        <v>4</v>
      </c>
      <c r="AT8">
        <v>4</v>
      </c>
      <c r="AU8">
        <v>4</v>
      </c>
      <c r="AV8">
        <v>4</v>
      </c>
      <c r="AW8">
        <v>4</v>
      </c>
      <c r="AX8">
        <v>4</v>
      </c>
      <c r="AY8" t="s">
        <v>65</v>
      </c>
      <c r="AZ8">
        <v>4</v>
      </c>
      <c r="BA8">
        <v>4</v>
      </c>
      <c r="BB8">
        <v>4</v>
      </c>
      <c r="BC8">
        <v>4</v>
      </c>
      <c r="BD8">
        <v>4</v>
      </c>
      <c r="BE8">
        <v>4</v>
      </c>
      <c r="BF8">
        <v>3</v>
      </c>
      <c r="BG8">
        <v>3</v>
      </c>
      <c r="BH8">
        <v>3</v>
      </c>
    </row>
    <row r="9" spans="1:63" x14ac:dyDescent="0.3">
      <c r="A9">
        <v>118154919891</v>
      </c>
      <c r="B9">
        <v>447416705</v>
      </c>
      <c r="C9" s="1">
        <v>44854.414120370369</v>
      </c>
      <c r="D9" s="1">
        <v>44854.422962962963</v>
      </c>
      <c r="E9" t="s">
        <v>85</v>
      </c>
      <c r="J9" t="s">
        <v>67</v>
      </c>
      <c r="K9" t="s">
        <v>65</v>
      </c>
      <c r="L9">
        <v>4</v>
      </c>
      <c r="M9" t="s">
        <v>65</v>
      </c>
      <c r="N9" t="s">
        <v>65</v>
      </c>
      <c r="O9">
        <v>3</v>
      </c>
      <c r="P9">
        <v>3</v>
      </c>
      <c r="Q9">
        <v>3</v>
      </c>
      <c r="R9">
        <v>3</v>
      </c>
      <c r="S9">
        <v>3</v>
      </c>
      <c r="U9">
        <v>3</v>
      </c>
      <c r="V9" t="s">
        <v>65</v>
      </c>
      <c r="W9">
        <v>3</v>
      </c>
      <c r="X9">
        <v>3</v>
      </c>
      <c r="Y9">
        <v>3</v>
      </c>
      <c r="Z9">
        <v>3</v>
      </c>
      <c r="AA9">
        <v>3</v>
      </c>
      <c r="AB9">
        <v>3</v>
      </c>
      <c r="AC9">
        <v>4</v>
      </c>
      <c r="AD9">
        <v>4</v>
      </c>
      <c r="AE9">
        <v>3</v>
      </c>
      <c r="AF9">
        <v>2</v>
      </c>
      <c r="AG9">
        <v>4</v>
      </c>
      <c r="AH9" t="s">
        <v>63</v>
      </c>
      <c r="AI9">
        <v>3</v>
      </c>
      <c r="AJ9">
        <v>4</v>
      </c>
      <c r="AK9" t="s">
        <v>65</v>
      </c>
      <c r="AL9">
        <v>3</v>
      </c>
      <c r="AM9">
        <v>2</v>
      </c>
      <c r="AN9">
        <v>3</v>
      </c>
      <c r="AO9" t="s">
        <v>86</v>
      </c>
      <c r="AP9" t="s">
        <v>87</v>
      </c>
      <c r="AQ9" t="s">
        <v>88</v>
      </c>
      <c r="AR9">
        <v>3</v>
      </c>
      <c r="AS9">
        <v>4</v>
      </c>
      <c r="AT9">
        <v>3</v>
      </c>
      <c r="AU9" t="s">
        <v>65</v>
      </c>
      <c r="AV9" t="s">
        <v>65</v>
      </c>
      <c r="AW9" t="s">
        <v>65</v>
      </c>
      <c r="AX9" t="s">
        <v>65</v>
      </c>
      <c r="AY9" t="s">
        <v>65</v>
      </c>
      <c r="AZ9">
        <v>4</v>
      </c>
      <c r="BA9">
        <v>4</v>
      </c>
      <c r="BB9">
        <v>4</v>
      </c>
      <c r="BC9">
        <v>4</v>
      </c>
      <c r="BD9">
        <v>4</v>
      </c>
      <c r="BE9">
        <v>4</v>
      </c>
      <c r="BF9">
        <v>4</v>
      </c>
      <c r="BG9" t="s">
        <v>64</v>
      </c>
      <c r="BH9" t="s">
        <v>64</v>
      </c>
      <c r="BI9" t="s">
        <v>89</v>
      </c>
      <c r="BJ9" t="s">
        <v>90</v>
      </c>
      <c r="BK9" t="s">
        <v>91</v>
      </c>
    </row>
    <row r="10" spans="1:63" x14ac:dyDescent="0.3">
      <c r="A10">
        <v>118154556944</v>
      </c>
      <c r="B10">
        <v>447416705</v>
      </c>
      <c r="C10" s="1">
        <v>44853.942499999997</v>
      </c>
      <c r="D10" s="1">
        <v>44853.968009259261</v>
      </c>
      <c r="E10" t="s">
        <v>92</v>
      </c>
      <c r="J10" t="s">
        <v>62</v>
      </c>
      <c r="K10" t="s">
        <v>65</v>
      </c>
      <c r="L10">
        <v>2</v>
      </c>
      <c r="M10" t="s">
        <v>65</v>
      </c>
      <c r="N10" t="s">
        <v>65</v>
      </c>
      <c r="O10">
        <v>4</v>
      </c>
      <c r="P10" t="s">
        <v>65</v>
      </c>
      <c r="Q10">
        <v>4</v>
      </c>
      <c r="R10" t="s">
        <v>63</v>
      </c>
      <c r="S10">
        <v>3</v>
      </c>
      <c r="U10">
        <v>4</v>
      </c>
      <c r="V10">
        <v>4</v>
      </c>
      <c r="W10">
        <v>4</v>
      </c>
      <c r="X10">
        <v>4</v>
      </c>
      <c r="Y10">
        <v>4</v>
      </c>
      <c r="Z10" t="s">
        <v>65</v>
      </c>
      <c r="AA10" t="s">
        <v>64</v>
      </c>
      <c r="AB10" t="s">
        <v>64</v>
      </c>
      <c r="AC10" t="s">
        <v>64</v>
      </c>
      <c r="AD10" t="s">
        <v>64</v>
      </c>
      <c r="AE10">
        <v>3</v>
      </c>
      <c r="AF10">
        <v>4</v>
      </c>
      <c r="AG10">
        <v>4</v>
      </c>
      <c r="AH10" t="s">
        <v>64</v>
      </c>
      <c r="AI10" t="s">
        <v>65</v>
      </c>
      <c r="AJ10" t="s">
        <v>65</v>
      </c>
      <c r="AK10" t="s">
        <v>64</v>
      </c>
      <c r="AL10" t="s">
        <v>64</v>
      </c>
      <c r="AM10">
        <v>3</v>
      </c>
      <c r="AN10" t="s">
        <v>65</v>
      </c>
      <c r="AO10" t="s">
        <v>93</v>
      </c>
      <c r="AP10" t="s">
        <v>94</v>
      </c>
      <c r="AR10">
        <v>3</v>
      </c>
      <c r="AS10">
        <v>4</v>
      </c>
      <c r="AT10">
        <v>4</v>
      </c>
      <c r="AU10" t="s">
        <v>65</v>
      </c>
      <c r="AV10" t="s">
        <v>65</v>
      </c>
      <c r="AW10">
        <v>3</v>
      </c>
      <c r="AX10">
        <v>4</v>
      </c>
      <c r="AY10" t="s">
        <v>65</v>
      </c>
      <c r="AZ10">
        <v>3</v>
      </c>
      <c r="BA10">
        <v>3</v>
      </c>
      <c r="BB10" t="s">
        <v>64</v>
      </c>
      <c r="BC10" t="s">
        <v>64</v>
      </c>
      <c r="BD10">
        <v>4</v>
      </c>
      <c r="BE10" t="s">
        <v>65</v>
      </c>
      <c r="BF10" t="s">
        <v>65</v>
      </c>
      <c r="BG10">
        <v>4</v>
      </c>
      <c r="BH10" t="s">
        <v>65</v>
      </c>
    </row>
    <row r="11" spans="1:63" x14ac:dyDescent="0.3">
      <c r="A11">
        <v>118154429323</v>
      </c>
      <c r="B11">
        <v>447416705</v>
      </c>
      <c r="C11" s="1">
        <v>44853.844942129632</v>
      </c>
      <c r="D11" s="1">
        <v>44853.845127314817</v>
      </c>
      <c r="E11" t="s">
        <v>95</v>
      </c>
      <c r="J11" t="s">
        <v>62</v>
      </c>
    </row>
    <row r="12" spans="1:63" x14ac:dyDescent="0.3">
      <c r="A12">
        <v>118154347633</v>
      </c>
      <c r="B12">
        <v>447416705</v>
      </c>
      <c r="C12" s="1">
        <v>44853.789247685185</v>
      </c>
      <c r="D12" s="1">
        <v>44853.789618055554</v>
      </c>
      <c r="E12" t="s">
        <v>96</v>
      </c>
      <c r="J12" t="s">
        <v>97</v>
      </c>
    </row>
    <row r="13" spans="1:63" x14ac:dyDescent="0.3">
      <c r="A13">
        <v>118154333688</v>
      </c>
      <c r="B13">
        <v>447416705</v>
      </c>
      <c r="C13" s="1">
        <v>44853.779097222221</v>
      </c>
      <c r="D13" s="1">
        <v>44853.785428240742</v>
      </c>
      <c r="E13" t="s">
        <v>98</v>
      </c>
      <c r="J13" t="s">
        <v>97</v>
      </c>
      <c r="K13" t="s">
        <v>63</v>
      </c>
      <c r="L13">
        <v>3</v>
      </c>
      <c r="M13" t="s">
        <v>63</v>
      </c>
      <c r="N13" t="s">
        <v>63</v>
      </c>
      <c r="O13">
        <v>4</v>
      </c>
      <c r="P13">
        <v>3</v>
      </c>
      <c r="Q13">
        <v>3</v>
      </c>
      <c r="R13" t="s">
        <v>63</v>
      </c>
      <c r="S13">
        <v>3</v>
      </c>
      <c r="U13">
        <v>2</v>
      </c>
      <c r="V13" t="s">
        <v>65</v>
      </c>
      <c r="W13" t="s">
        <v>65</v>
      </c>
      <c r="X13">
        <v>3</v>
      </c>
      <c r="Y13">
        <v>4</v>
      </c>
      <c r="Z13" t="s">
        <v>64</v>
      </c>
      <c r="AA13" t="s">
        <v>64</v>
      </c>
      <c r="AB13" t="s">
        <v>64</v>
      </c>
      <c r="AC13">
        <v>4</v>
      </c>
      <c r="AD13">
        <v>2</v>
      </c>
      <c r="AE13" t="s">
        <v>63</v>
      </c>
      <c r="AF13">
        <v>3</v>
      </c>
      <c r="AG13">
        <v>3</v>
      </c>
      <c r="AH13" t="s">
        <v>63</v>
      </c>
      <c r="AI13">
        <v>4</v>
      </c>
      <c r="AJ13">
        <v>2</v>
      </c>
      <c r="AK13">
        <v>2</v>
      </c>
      <c r="AL13">
        <v>3</v>
      </c>
      <c r="AM13" t="s">
        <v>65</v>
      </c>
      <c r="AN13" t="s">
        <v>65</v>
      </c>
      <c r="AO13" t="s">
        <v>99</v>
      </c>
      <c r="AP13" t="s">
        <v>100</v>
      </c>
      <c r="AQ13" t="s">
        <v>101</v>
      </c>
      <c r="AR13" t="s">
        <v>63</v>
      </c>
      <c r="AS13">
        <v>3</v>
      </c>
      <c r="AT13" t="s">
        <v>63</v>
      </c>
      <c r="AU13">
        <v>4</v>
      </c>
      <c r="AV13" t="s">
        <v>65</v>
      </c>
      <c r="AW13" t="s">
        <v>65</v>
      </c>
      <c r="AX13">
        <v>3</v>
      </c>
      <c r="AY13">
        <v>4</v>
      </c>
      <c r="AZ13" t="s">
        <v>65</v>
      </c>
      <c r="BA13">
        <v>4</v>
      </c>
      <c r="BB13" t="s">
        <v>64</v>
      </c>
      <c r="BC13" t="s">
        <v>64</v>
      </c>
      <c r="BD13" t="s">
        <v>63</v>
      </c>
      <c r="BE13">
        <v>2</v>
      </c>
      <c r="BF13">
        <v>2</v>
      </c>
      <c r="BG13">
        <v>2</v>
      </c>
      <c r="BH13">
        <v>3</v>
      </c>
      <c r="BI13" t="s">
        <v>102</v>
      </c>
      <c r="BJ13" t="s">
        <v>103</v>
      </c>
    </row>
    <row r="14" spans="1:63" x14ac:dyDescent="0.3">
      <c r="A14">
        <v>118154318551</v>
      </c>
      <c r="B14">
        <v>447416705</v>
      </c>
      <c r="C14" s="1">
        <v>44853.768425925926</v>
      </c>
      <c r="D14" s="1">
        <v>44853.768819444442</v>
      </c>
      <c r="E14" t="s">
        <v>104</v>
      </c>
      <c r="J14" t="s">
        <v>67</v>
      </c>
      <c r="K14">
        <v>2</v>
      </c>
      <c r="L14">
        <v>3</v>
      </c>
      <c r="M14" t="s">
        <v>65</v>
      </c>
      <c r="N14" t="s">
        <v>65</v>
      </c>
      <c r="O14">
        <v>2</v>
      </c>
      <c r="P14">
        <v>2</v>
      </c>
      <c r="Q14" t="s">
        <v>63</v>
      </c>
      <c r="R14" t="s">
        <v>63</v>
      </c>
      <c r="S14" t="s">
        <v>63</v>
      </c>
    </row>
    <row r="15" spans="1:63" x14ac:dyDescent="0.3">
      <c r="A15">
        <v>118154167490</v>
      </c>
      <c r="B15">
        <v>447416705</v>
      </c>
      <c r="C15" s="1">
        <v>44853.656817129631</v>
      </c>
      <c r="D15" s="1">
        <v>44853.66233796296</v>
      </c>
      <c r="E15" t="s">
        <v>105</v>
      </c>
      <c r="J15" t="s">
        <v>67</v>
      </c>
      <c r="K15" t="s">
        <v>65</v>
      </c>
      <c r="L15">
        <v>4</v>
      </c>
      <c r="M15" t="s">
        <v>65</v>
      </c>
      <c r="N15" t="s">
        <v>65</v>
      </c>
      <c r="O15">
        <v>4</v>
      </c>
      <c r="P15" t="s">
        <v>65</v>
      </c>
      <c r="Q15" t="s">
        <v>65</v>
      </c>
      <c r="R15">
        <v>2</v>
      </c>
      <c r="S15">
        <v>3</v>
      </c>
      <c r="U15">
        <v>4</v>
      </c>
      <c r="V15" t="s">
        <v>65</v>
      </c>
      <c r="W15" t="s">
        <v>65</v>
      </c>
      <c r="X15">
        <v>4</v>
      </c>
      <c r="Y15">
        <v>4</v>
      </c>
      <c r="Z15">
        <v>4</v>
      </c>
      <c r="AA15" t="s">
        <v>64</v>
      </c>
      <c r="AB15" t="s">
        <v>64</v>
      </c>
      <c r="AC15" t="s">
        <v>65</v>
      </c>
      <c r="AD15" t="s">
        <v>64</v>
      </c>
      <c r="AE15" t="s">
        <v>64</v>
      </c>
      <c r="AF15" t="s">
        <v>64</v>
      </c>
      <c r="AG15">
        <v>4</v>
      </c>
      <c r="AH15" t="s">
        <v>63</v>
      </c>
      <c r="AI15">
        <v>3</v>
      </c>
      <c r="AJ15" t="s">
        <v>64</v>
      </c>
      <c r="AK15" t="s">
        <v>65</v>
      </c>
      <c r="AL15">
        <v>3</v>
      </c>
      <c r="AM15">
        <v>3</v>
      </c>
      <c r="AN15" t="s">
        <v>64</v>
      </c>
      <c r="AR15" t="s">
        <v>64</v>
      </c>
      <c r="AS15" t="s">
        <v>65</v>
      </c>
      <c r="AT15">
        <v>4</v>
      </c>
      <c r="AU15">
        <v>4</v>
      </c>
      <c r="AV15" t="s">
        <v>64</v>
      </c>
      <c r="AW15">
        <v>4</v>
      </c>
      <c r="AX15">
        <v>4</v>
      </c>
      <c r="AY15" t="s">
        <v>65</v>
      </c>
      <c r="AZ15" t="s">
        <v>65</v>
      </c>
      <c r="BA15" t="s">
        <v>64</v>
      </c>
      <c r="BB15" t="s">
        <v>65</v>
      </c>
      <c r="BC15" t="s">
        <v>64</v>
      </c>
      <c r="BD15">
        <v>4</v>
      </c>
      <c r="BE15">
        <v>4</v>
      </c>
      <c r="BF15" t="s">
        <v>65</v>
      </c>
      <c r="BG15" t="s">
        <v>65</v>
      </c>
      <c r="BH15" t="s">
        <v>65</v>
      </c>
      <c r="BI15" t="s">
        <v>106</v>
      </c>
      <c r="BJ15" t="s">
        <v>107</v>
      </c>
    </row>
    <row r="16" spans="1:63" x14ac:dyDescent="0.3">
      <c r="A16">
        <v>118154127154</v>
      </c>
      <c r="B16">
        <v>447416705</v>
      </c>
      <c r="C16" s="1">
        <v>44853.616620370369</v>
      </c>
      <c r="D16" s="1">
        <v>44853.621932870374</v>
      </c>
      <c r="E16" t="s">
        <v>108</v>
      </c>
      <c r="J16" t="s">
        <v>62</v>
      </c>
      <c r="K16">
        <v>4</v>
      </c>
      <c r="L16">
        <v>3</v>
      </c>
      <c r="M16" t="s">
        <v>65</v>
      </c>
      <c r="N16" t="s">
        <v>65</v>
      </c>
      <c r="O16">
        <v>3</v>
      </c>
      <c r="P16">
        <v>3</v>
      </c>
      <c r="Q16">
        <v>4</v>
      </c>
      <c r="R16">
        <v>3</v>
      </c>
      <c r="S16">
        <v>4</v>
      </c>
      <c r="U16">
        <v>2</v>
      </c>
      <c r="V16">
        <v>4</v>
      </c>
      <c r="W16">
        <v>4</v>
      </c>
      <c r="X16">
        <v>3</v>
      </c>
      <c r="Y16">
        <v>2</v>
      </c>
      <c r="Z16">
        <v>4</v>
      </c>
      <c r="AA16">
        <v>4</v>
      </c>
      <c r="AB16" t="s">
        <v>64</v>
      </c>
      <c r="AC16">
        <v>2</v>
      </c>
      <c r="AD16" t="s">
        <v>63</v>
      </c>
      <c r="AE16">
        <v>2</v>
      </c>
      <c r="AF16">
        <v>2</v>
      </c>
      <c r="AG16">
        <v>4</v>
      </c>
      <c r="AH16" t="s">
        <v>65</v>
      </c>
      <c r="AI16" t="s">
        <v>63</v>
      </c>
      <c r="AJ16">
        <v>3</v>
      </c>
      <c r="AK16">
        <v>4</v>
      </c>
      <c r="AL16" t="s">
        <v>63</v>
      </c>
      <c r="AM16">
        <v>2</v>
      </c>
      <c r="AN16">
        <v>2</v>
      </c>
      <c r="AO16" t="s">
        <v>109</v>
      </c>
      <c r="AP16" t="s">
        <v>110</v>
      </c>
      <c r="AR16">
        <v>2</v>
      </c>
      <c r="AS16">
        <v>2</v>
      </c>
      <c r="AT16">
        <v>2</v>
      </c>
      <c r="AU16">
        <v>3</v>
      </c>
      <c r="AV16">
        <v>3</v>
      </c>
      <c r="AW16">
        <v>4</v>
      </c>
      <c r="AX16">
        <v>4</v>
      </c>
      <c r="AY16">
        <v>4</v>
      </c>
      <c r="AZ16">
        <v>2</v>
      </c>
      <c r="BA16">
        <v>4</v>
      </c>
      <c r="BB16">
        <v>4</v>
      </c>
      <c r="BC16" t="s">
        <v>64</v>
      </c>
      <c r="BD16">
        <v>3</v>
      </c>
      <c r="BE16">
        <v>3</v>
      </c>
      <c r="BF16" t="s">
        <v>63</v>
      </c>
      <c r="BG16">
        <v>2</v>
      </c>
      <c r="BH16">
        <v>3</v>
      </c>
      <c r="BI16" t="s">
        <v>111</v>
      </c>
    </row>
    <row r="17" spans="1:63" x14ac:dyDescent="0.3">
      <c r="A17">
        <v>118153961833</v>
      </c>
      <c r="B17">
        <v>447416705</v>
      </c>
      <c r="C17" s="1">
        <v>44853.390821759262</v>
      </c>
      <c r="D17" s="1">
        <v>44853.395057870373</v>
      </c>
      <c r="E17" t="s">
        <v>112</v>
      </c>
      <c r="J17" t="s">
        <v>62</v>
      </c>
      <c r="K17" t="s">
        <v>63</v>
      </c>
      <c r="L17">
        <v>4</v>
      </c>
      <c r="M17">
        <v>3</v>
      </c>
      <c r="N17">
        <v>4</v>
      </c>
      <c r="O17">
        <v>2</v>
      </c>
      <c r="P17">
        <v>3</v>
      </c>
      <c r="Q17">
        <v>3</v>
      </c>
      <c r="R17" t="s">
        <v>63</v>
      </c>
      <c r="S17" t="s">
        <v>63</v>
      </c>
      <c r="U17">
        <v>4</v>
      </c>
      <c r="V17">
        <v>4</v>
      </c>
      <c r="W17">
        <v>3</v>
      </c>
      <c r="X17">
        <v>3</v>
      </c>
      <c r="Y17">
        <v>3</v>
      </c>
      <c r="Z17">
        <v>4</v>
      </c>
      <c r="AA17">
        <v>4</v>
      </c>
      <c r="AB17" t="s">
        <v>64</v>
      </c>
      <c r="AC17">
        <v>3</v>
      </c>
      <c r="AD17">
        <v>2</v>
      </c>
      <c r="AE17">
        <v>3</v>
      </c>
      <c r="AF17">
        <v>3</v>
      </c>
      <c r="AG17">
        <v>4</v>
      </c>
      <c r="AH17">
        <v>2</v>
      </c>
      <c r="AI17">
        <v>4</v>
      </c>
      <c r="AJ17" t="s">
        <v>64</v>
      </c>
      <c r="AK17">
        <v>2</v>
      </c>
      <c r="AL17">
        <v>2</v>
      </c>
      <c r="AM17">
        <v>3</v>
      </c>
      <c r="AN17" t="s">
        <v>64</v>
      </c>
      <c r="AO17" t="s">
        <v>113</v>
      </c>
      <c r="AP17" t="s">
        <v>114</v>
      </c>
      <c r="AQ17" t="s">
        <v>115</v>
      </c>
      <c r="AR17">
        <v>4</v>
      </c>
      <c r="AS17">
        <v>4</v>
      </c>
      <c r="AT17">
        <v>4</v>
      </c>
      <c r="AU17" t="s">
        <v>65</v>
      </c>
      <c r="AV17" t="s">
        <v>65</v>
      </c>
      <c r="AW17" t="s">
        <v>65</v>
      </c>
      <c r="AX17">
        <v>4</v>
      </c>
      <c r="AY17">
        <v>4</v>
      </c>
      <c r="AZ17">
        <v>3</v>
      </c>
      <c r="BA17" t="s">
        <v>64</v>
      </c>
      <c r="BB17">
        <v>4</v>
      </c>
      <c r="BC17">
        <v>4</v>
      </c>
      <c r="BD17">
        <v>3</v>
      </c>
      <c r="BE17" t="s">
        <v>64</v>
      </c>
      <c r="BF17">
        <v>3</v>
      </c>
      <c r="BG17" t="s">
        <v>64</v>
      </c>
      <c r="BH17">
        <v>4</v>
      </c>
    </row>
    <row r="18" spans="1:63" x14ac:dyDescent="0.3">
      <c r="A18">
        <v>118153555680</v>
      </c>
      <c r="B18">
        <v>447416705</v>
      </c>
      <c r="C18" s="1">
        <v>44852.894791666666</v>
      </c>
      <c r="D18" s="1">
        <v>44852.899409722224</v>
      </c>
      <c r="E18" t="s">
        <v>116</v>
      </c>
      <c r="J18" t="s">
        <v>117</v>
      </c>
      <c r="K18" t="s">
        <v>63</v>
      </c>
      <c r="L18">
        <v>4</v>
      </c>
      <c r="M18">
        <v>4</v>
      </c>
      <c r="N18">
        <v>3</v>
      </c>
      <c r="O18">
        <v>3</v>
      </c>
      <c r="P18">
        <v>3</v>
      </c>
      <c r="Q18">
        <v>2</v>
      </c>
      <c r="R18">
        <v>2</v>
      </c>
      <c r="S18">
        <v>2</v>
      </c>
      <c r="U18">
        <v>3</v>
      </c>
      <c r="V18">
        <v>3</v>
      </c>
      <c r="W18">
        <v>4</v>
      </c>
      <c r="X18">
        <v>2</v>
      </c>
      <c r="Y18">
        <v>3</v>
      </c>
      <c r="Z18" t="s">
        <v>64</v>
      </c>
      <c r="AA18" t="s">
        <v>64</v>
      </c>
      <c r="AB18" t="s">
        <v>64</v>
      </c>
      <c r="AC18" t="s">
        <v>64</v>
      </c>
      <c r="AD18">
        <v>2</v>
      </c>
      <c r="AE18">
        <v>3</v>
      </c>
      <c r="AF18" t="s">
        <v>64</v>
      </c>
      <c r="AG18">
        <v>3</v>
      </c>
      <c r="AH18" t="s">
        <v>63</v>
      </c>
      <c r="AI18">
        <v>3</v>
      </c>
      <c r="AJ18" t="s">
        <v>64</v>
      </c>
      <c r="AK18">
        <v>4</v>
      </c>
      <c r="AL18">
        <v>3</v>
      </c>
      <c r="AM18">
        <v>3</v>
      </c>
      <c r="AN18">
        <v>2</v>
      </c>
      <c r="AO18" t="s">
        <v>118</v>
      </c>
      <c r="AP18" t="s">
        <v>119</v>
      </c>
      <c r="AR18" t="s">
        <v>63</v>
      </c>
      <c r="AS18">
        <v>3</v>
      </c>
      <c r="AT18" t="s">
        <v>63</v>
      </c>
      <c r="AU18" t="s">
        <v>65</v>
      </c>
      <c r="AV18">
        <v>4</v>
      </c>
      <c r="AW18">
        <v>4</v>
      </c>
      <c r="AX18">
        <v>4</v>
      </c>
      <c r="AY18" t="s">
        <v>65</v>
      </c>
      <c r="AZ18" t="s">
        <v>64</v>
      </c>
      <c r="BA18" t="s">
        <v>64</v>
      </c>
      <c r="BB18">
        <v>3</v>
      </c>
      <c r="BC18" t="s">
        <v>64</v>
      </c>
      <c r="BD18">
        <v>4</v>
      </c>
      <c r="BE18" t="s">
        <v>64</v>
      </c>
      <c r="BF18">
        <v>2</v>
      </c>
      <c r="BG18" t="s">
        <v>64</v>
      </c>
      <c r="BH18">
        <v>3</v>
      </c>
      <c r="BI18" t="s">
        <v>120</v>
      </c>
    </row>
    <row r="19" spans="1:63" x14ac:dyDescent="0.3">
      <c r="A19">
        <v>118153533615</v>
      </c>
      <c r="B19">
        <v>447416705</v>
      </c>
      <c r="C19" s="1">
        <v>44852.879120370373</v>
      </c>
      <c r="D19" s="1">
        <v>44852.881689814814</v>
      </c>
      <c r="E19" t="s">
        <v>121</v>
      </c>
      <c r="J19" t="s">
        <v>97</v>
      </c>
      <c r="K19">
        <v>3</v>
      </c>
      <c r="L19" t="s">
        <v>65</v>
      </c>
      <c r="M19" t="s">
        <v>65</v>
      </c>
      <c r="N19">
        <v>3</v>
      </c>
      <c r="O19">
        <v>2</v>
      </c>
      <c r="P19">
        <v>3</v>
      </c>
      <c r="Q19">
        <v>2</v>
      </c>
      <c r="R19">
        <v>3</v>
      </c>
      <c r="S19">
        <v>4</v>
      </c>
      <c r="U19" t="s">
        <v>65</v>
      </c>
      <c r="V19" t="s">
        <v>65</v>
      </c>
      <c r="W19">
        <v>4</v>
      </c>
      <c r="X19">
        <v>4</v>
      </c>
      <c r="Y19">
        <v>3</v>
      </c>
      <c r="Z19">
        <v>2</v>
      </c>
      <c r="AA19" t="s">
        <v>63</v>
      </c>
      <c r="AB19" t="s">
        <v>63</v>
      </c>
      <c r="AC19">
        <v>2</v>
      </c>
      <c r="AD19">
        <v>3</v>
      </c>
      <c r="AE19" t="s">
        <v>65</v>
      </c>
      <c r="AF19">
        <v>3</v>
      </c>
      <c r="AG19">
        <v>3</v>
      </c>
      <c r="AH19" t="s">
        <v>63</v>
      </c>
      <c r="AI19">
        <v>3</v>
      </c>
      <c r="AJ19">
        <v>2</v>
      </c>
      <c r="AK19" t="s">
        <v>65</v>
      </c>
      <c r="AL19">
        <v>3</v>
      </c>
      <c r="AM19" t="s">
        <v>63</v>
      </c>
      <c r="AN19" t="s">
        <v>63</v>
      </c>
      <c r="AR19">
        <v>2</v>
      </c>
      <c r="AS19">
        <v>3</v>
      </c>
      <c r="AT19">
        <v>4</v>
      </c>
      <c r="AU19" t="s">
        <v>65</v>
      </c>
      <c r="AV19">
        <v>4</v>
      </c>
      <c r="AW19">
        <v>3</v>
      </c>
      <c r="AX19">
        <v>3</v>
      </c>
      <c r="AY19">
        <v>3</v>
      </c>
      <c r="AZ19" t="s">
        <v>65</v>
      </c>
      <c r="BA19">
        <v>3</v>
      </c>
      <c r="BB19" t="s">
        <v>63</v>
      </c>
      <c r="BC19" t="s">
        <v>63</v>
      </c>
      <c r="BD19">
        <v>3</v>
      </c>
      <c r="BE19" t="s">
        <v>65</v>
      </c>
      <c r="BF19">
        <v>3</v>
      </c>
      <c r="BG19">
        <v>3</v>
      </c>
      <c r="BH19" t="s">
        <v>65</v>
      </c>
    </row>
    <row r="20" spans="1:63" x14ac:dyDescent="0.3">
      <c r="A20">
        <v>118153517377</v>
      </c>
      <c r="B20">
        <v>447416705</v>
      </c>
      <c r="C20" s="1">
        <v>44852.86791666667</v>
      </c>
      <c r="D20" s="1">
        <v>44852.870868055557</v>
      </c>
      <c r="E20" t="s">
        <v>122</v>
      </c>
      <c r="J20" t="s">
        <v>97</v>
      </c>
      <c r="K20" t="s">
        <v>65</v>
      </c>
      <c r="L20" t="s">
        <v>65</v>
      </c>
      <c r="M20" t="s">
        <v>65</v>
      </c>
      <c r="N20">
        <v>3</v>
      </c>
      <c r="O20" t="s">
        <v>65</v>
      </c>
      <c r="P20" t="s">
        <v>65</v>
      </c>
      <c r="Q20" t="s">
        <v>65</v>
      </c>
      <c r="R20">
        <v>3</v>
      </c>
      <c r="S20">
        <v>3</v>
      </c>
      <c r="U20" t="s">
        <v>65</v>
      </c>
      <c r="V20">
        <v>4</v>
      </c>
      <c r="W20">
        <v>4</v>
      </c>
      <c r="X20">
        <v>4</v>
      </c>
      <c r="Y20" t="s">
        <v>65</v>
      </c>
      <c r="Z20">
        <v>2</v>
      </c>
      <c r="AA20">
        <v>4</v>
      </c>
      <c r="AB20">
        <v>3</v>
      </c>
      <c r="AC20" t="s">
        <v>65</v>
      </c>
      <c r="AD20" t="s">
        <v>65</v>
      </c>
      <c r="AE20" t="s">
        <v>65</v>
      </c>
      <c r="AF20" t="s">
        <v>65</v>
      </c>
      <c r="AG20">
        <v>3</v>
      </c>
      <c r="AH20" t="s">
        <v>63</v>
      </c>
      <c r="AI20" t="s">
        <v>65</v>
      </c>
      <c r="AJ20" t="s">
        <v>65</v>
      </c>
      <c r="AK20" t="s">
        <v>65</v>
      </c>
      <c r="AL20" t="s">
        <v>65</v>
      </c>
      <c r="AM20" t="s">
        <v>65</v>
      </c>
      <c r="AN20" t="s">
        <v>65</v>
      </c>
      <c r="AO20" t="s">
        <v>123</v>
      </c>
      <c r="AP20" t="s">
        <v>124</v>
      </c>
      <c r="AQ20" t="s">
        <v>125</v>
      </c>
      <c r="AR20" t="s">
        <v>65</v>
      </c>
      <c r="AS20" t="s">
        <v>65</v>
      </c>
      <c r="AT20" t="s">
        <v>65</v>
      </c>
      <c r="AU20" t="s">
        <v>65</v>
      </c>
      <c r="AV20" t="s">
        <v>65</v>
      </c>
      <c r="AW20" t="s">
        <v>65</v>
      </c>
      <c r="AX20" t="s">
        <v>65</v>
      </c>
      <c r="AY20" t="s">
        <v>65</v>
      </c>
      <c r="AZ20" t="s">
        <v>65</v>
      </c>
      <c r="BA20" t="s">
        <v>65</v>
      </c>
      <c r="BB20" t="s">
        <v>65</v>
      </c>
      <c r="BC20" t="s">
        <v>65</v>
      </c>
      <c r="BD20" t="s">
        <v>65</v>
      </c>
      <c r="BE20" t="s">
        <v>65</v>
      </c>
      <c r="BF20" t="s">
        <v>65</v>
      </c>
      <c r="BG20" t="s">
        <v>65</v>
      </c>
      <c r="BH20" t="s">
        <v>65</v>
      </c>
    </row>
    <row r="21" spans="1:63" x14ac:dyDescent="0.3">
      <c r="A21">
        <v>118153376447</v>
      </c>
      <c r="B21">
        <v>447416705</v>
      </c>
      <c r="C21" s="1">
        <v>44852.774108796293</v>
      </c>
      <c r="D21" s="1">
        <v>44852.777974537035</v>
      </c>
      <c r="E21" t="s">
        <v>126</v>
      </c>
      <c r="J21" t="s">
        <v>62</v>
      </c>
      <c r="K21" t="s">
        <v>65</v>
      </c>
      <c r="L21">
        <v>2</v>
      </c>
      <c r="M21" t="s">
        <v>65</v>
      </c>
      <c r="N21">
        <v>4</v>
      </c>
      <c r="O21">
        <v>4</v>
      </c>
      <c r="P21">
        <v>4</v>
      </c>
      <c r="Q21">
        <v>3</v>
      </c>
      <c r="R21">
        <v>3</v>
      </c>
      <c r="S21">
        <v>3</v>
      </c>
      <c r="U21">
        <v>3</v>
      </c>
      <c r="V21">
        <v>4</v>
      </c>
      <c r="W21">
        <v>4</v>
      </c>
      <c r="X21">
        <v>4</v>
      </c>
      <c r="Y21">
        <v>3</v>
      </c>
      <c r="Z21">
        <v>4</v>
      </c>
      <c r="AA21" t="s">
        <v>64</v>
      </c>
      <c r="AB21" t="s">
        <v>64</v>
      </c>
      <c r="AC21">
        <v>3</v>
      </c>
      <c r="AD21" t="s">
        <v>63</v>
      </c>
      <c r="AE21">
        <v>3</v>
      </c>
      <c r="AF21">
        <v>3</v>
      </c>
      <c r="AG21">
        <v>3</v>
      </c>
      <c r="AH21" t="s">
        <v>63</v>
      </c>
      <c r="AI21">
        <v>2</v>
      </c>
      <c r="AJ21">
        <v>4</v>
      </c>
      <c r="AK21">
        <v>4</v>
      </c>
      <c r="AL21">
        <v>2</v>
      </c>
      <c r="AM21">
        <v>3</v>
      </c>
      <c r="AN21" t="s">
        <v>64</v>
      </c>
      <c r="AR21">
        <v>4</v>
      </c>
      <c r="AS21">
        <v>4</v>
      </c>
      <c r="AT21">
        <v>3</v>
      </c>
      <c r="AU21">
        <v>3</v>
      </c>
      <c r="AV21">
        <v>4</v>
      </c>
      <c r="AW21" t="s">
        <v>65</v>
      </c>
      <c r="AX21">
        <v>4</v>
      </c>
      <c r="AY21" t="s">
        <v>65</v>
      </c>
      <c r="AZ21">
        <v>2</v>
      </c>
      <c r="BA21" t="s">
        <v>64</v>
      </c>
      <c r="BB21" t="s">
        <v>64</v>
      </c>
      <c r="BC21" t="s">
        <v>64</v>
      </c>
      <c r="BD21">
        <v>4</v>
      </c>
      <c r="BE21">
        <v>4</v>
      </c>
      <c r="BF21">
        <v>4</v>
      </c>
      <c r="BG21" t="s">
        <v>64</v>
      </c>
      <c r="BH21" t="s">
        <v>64</v>
      </c>
    </row>
    <row r="22" spans="1:63" x14ac:dyDescent="0.3">
      <c r="A22">
        <v>118153103150</v>
      </c>
      <c r="B22">
        <v>447416705</v>
      </c>
      <c r="C22" s="1">
        <v>44852.551076388889</v>
      </c>
      <c r="D22" s="1">
        <v>44852.698206018518</v>
      </c>
      <c r="E22" t="s">
        <v>83</v>
      </c>
      <c r="J22" t="s">
        <v>117</v>
      </c>
      <c r="K22" t="s">
        <v>65</v>
      </c>
      <c r="L22">
        <v>4</v>
      </c>
      <c r="M22" t="s">
        <v>65</v>
      </c>
      <c r="N22" t="s">
        <v>63</v>
      </c>
      <c r="O22">
        <v>3</v>
      </c>
      <c r="P22">
        <v>2</v>
      </c>
      <c r="Q22">
        <v>3</v>
      </c>
      <c r="R22">
        <v>3</v>
      </c>
      <c r="S22">
        <v>4</v>
      </c>
      <c r="U22">
        <v>3</v>
      </c>
      <c r="V22">
        <v>4</v>
      </c>
      <c r="W22" t="s">
        <v>65</v>
      </c>
      <c r="X22">
        <v>3</v>
      </c>
      <c r="Y22">
        <v>3</v>
      </c>
      <c r="Z22" t="s">
        <v>64</v>
      </c>
      <c r="AA22" t="s">
        <v>64</v>
      </c>
      <c r="AB22" t="s">
        <v>64</v>
      </c>
      <c r="AC22">
        <v>3</v>
      </c>
      <c r="AD22">
        <v>3</v>
      </c>
      <c r="AE22">
        <v>3</v>
      </c>
      <c r="AF22">
        <v>2</v>
      </c>
      <c r="AG22">
        <v>4</v>
      </c>
      <c r="AH22" t="s">
        <v>64</v>
      </c>
      <c r="AI22" t="s">
        <v>64</v>
      </c>
      <c r="AJ22">
        <v>4</v>
      </c>
      <c r="AK22" t="s">
        <v>64</v>
      </c>
      <c r="AL22">
        <v>3</v>
      </c>
      <c r="AM22">
        <v>2</v>
      </c>
      <c r="AN22">
        <v>3</v>
      </c>
      <c r="AO22" t="s">
        <v>127</v>
      </c>
      <c r="AP22" t="s">
        <v>128</v>
      </c>
      <c r="AR22">
        <v>3</v>
      </c>
      <c r="AS22">
        <v>3</v>
      </c>
      <c r="AT22">
        <v>3</v>
      </c>
      <c r="AU22">
        <v>4</v>
      </c>
      <c r="AV22">
        <v>4</v>
      </c>
      <c r="AW22">
        <v>4</v>
      </c>
      <c r="AX22">
        <v>4</v>
      </c>
      <c r="AY22">
        <v>4</v>
      </c>
      <c r="AZ22">
        <v>3</v>
      </c>
      <c r="BA22" t="s">
        <v>64</v>
      </c>
      <c r="BB22" t="s">
        <v>64</v>
      </c>
      <c r="BC22" t="s">
        <v>64</v>
      </c>
      <c r="BD22">
        <v>2</v>
      </c>
      <c r="BE22">
        <v>3</v>
      </c>
      <c r="BF22">
        <v>3</v>
      </c>
      <c r="BG22" t="s">
        <v>64</v>
      </c>
      <c r="BH22">
        <v>3</v>
      </c>
      <c r="BI22" t="s">
        <v>129</v>
      </c>
      <c r="BJ22" t="s">
        <v>130</v>
      </c>
      <c r="BK22" t="s">
        <v>131</v>
      </c>
    </row>
    <row r="23" spans="1:63" x14ac:dyDescent="0.3">
      <c r="A23">
        <v>118153244245</v>
      </c>
      <c r="B23">
        <v>447416705</v>
      </c>
      <c r="C23" s="1">
        <v>44852.68414351852</v>
      </c>
      <c r="D23" s="1">
        <v>44852.687800925924</v>
      </c>
      <c r="E23" t="s">
        <v>96</v>
      </c>
      <c r="J23" t="s">
        <v>62</v>
      </c>
      <c r="K23">
        <v>3</v>
      </c>
      <c r="L23">
        <v>3</v>
      </c>
      <c r="M23">
        <v>3</v>
      </c>
      <c r="N23">
        <v>3</v>
      </c>
      <c r="O23">
        <v>2</v>
      </c>
      <c r="P23">
        <v>2</v>
      </c>
      <c r="Q23" t="s">
        <v>63</v>
      </c>
      <c r="R23">
        <v>3</v>
      </c>
      <c r="S23">
        <v>4</v>
      </c>
      <c r="U23">
        <v>2</v>
      </c>
      <c r="V23">
        <v>4</v>
      </c>
      <c r="W23">
        <v>3</v>
      </c>
      <c r="X23">
        <v>3</v>
      </c>
      <c r="Y23">
        <v>3</v>
      </c>
      <c r="Z23">
        <v>3</v>
      </c>
      <c r="AA23">
        <v>3</v>
      </c>
      <c r="AB23">
        <v>3</v>
      </c>
      <c r="AC23">
        <v>3</v>
      </c>
      <c r="AD23" t="s">
        <v>63</v>
      </c>
      <c r="AE23" t="s">
        <v>63</v>
      </c>
      <c r="AF23">
        <v>2</v>
      </c>
      <c r="AG23">
        <v>3</v>
      </c>
      <c r="AH23">
        <v>3</v>
      </c>
      <c r="AI23" t="s">
        <v>63</v>
      </c>
      <c r="AJ23" t="s">
        <v>63</v>
      </c>
      <c r="AK23">
        <v>4</v>
      </c>
      <c r="AL23">
        <v>3</v>
      </c>
      <c r="AM23" t="s">
        <v>63</v>
      </c>
      <c r="AN23" t="s">
        <v>63</v>
      </c>
      <c r="AO23" t="s">
        <v>132</v>
      </c>
      <c r="AP23" t="s">
        <v>133</v>
      </c>
      <c r="AQ23" t="s">
        <v>134</v>
      </c>
    </row>
    <row r="24" spans="1:63" x14ac:dyDescent="0.3">
      <c r="A24">
        <v>118153230789</v>
      </c>
      <c r="B24">
        <v>447416705</v>
      </c>
      <c r="C24" s="1">
        <v>44852.673657407409</v>
      </c>
      <c r="D24" s="1">
        <v>44852.682534722226</v>
      </c>
      <c r="E24" t="s">
        <v>135</v>
      </c>
      <c r="J24" t="s">
        <v>62</v>
      </c>
      <c r="K24">
        <v>4</v>
      </c>
      <c r="L24">
        <v>3</v>
      </c>
      <c r="M24" t="s">
        <v>65</v>
      </c>
      <c r="N24" t="s">
        <v>65</v>
      </c>
      <c r="O24">
        <v>4</v>
      </c>
      <c r="P24">
        <v>2</v>
      </c>
      <c r="Q24">
        <v>2</v>
      </c>
      <c r="R24">
        <v>2</v>
      </c>
      <c r="S24" t="s">
        <v>63</v>
      </c>
      <c r="T24" t="s">
        <v>136</v>
      </c>
      <c r="U24">
        <v>3</v>
      </c>
      <c r="V24">
        <v>4</v>
      </c>
      <c r="W24" t="s">
        <v>64</v>
      </c>
      <c r="X24" t="s">
        <v>64</v>
      </c>
      <c r="Y24" t="s">
        <v>64</v>
      </c>
      <c r="Z24">
        <v>4</v>
      </c>
      <c r="AA24" t="s">
        <v>64</v>
      </c>
      <c r="AB24" t="s">
        <v>64</v>
      </c>
      <c r="AC24" t="s">
        <v>64</v>
      </c>
      <c r="AD24">
        <v>2</v>
      </c>
      <c r="AE24" t="s">
        <v>64</v>
      </c>
      <c r="AF24">
        <v>3</v>
      </c>
      <c r="AG24" t="s">
        <v>64</v>
      </c>
      <c r="AH24" t="s">
        <v>63</v>
      </c>
      <c r="AI24">
        <v>2</v>
      </c>
      <c r="AJ24" t="s">
        <v>64</v>
      </c>
      <c r="AK24">
        <v>4</v>
      </c>
      <c r="AL24">
        <v>2</v>
      </c>
      <c r="AM24">
        <v>4</v>
      </c>
      <c r="AN24" t="s">
        <v>64</v>
      </c>
      <c r="AR24">
        <v>3</v>
      </c>
      <c r="AS24" t="s">
        <v>64</v>
      </c>
      <c r="AT24" t="s">
        <v>64</v>
      </c>
      <c r="AU24">
        <v>4</v>
      </c>
      <c r="AV24">
        <v>4</v>
      </c>
      <c r="AW24">
        <v>4</v>
      </c>
      <c r="AX24">
        <v>4</v>
      </c>
      <c r="AY24">
        <v>4</v>
      </c>
      <c r="AZ24" t="s">
        <v>64</v>
      </c>
      <c r="BA24" t="s">
        <v>64</v>
      </c>
      <c r="BB24" t="s">
        <v>64</v>
      </c>
      <c r="BC24">
        <v>4</v>
      </c>
      <c r="BD24">
        <v>2</v>
      </c>
      <c r="BE24">
        <v>2</v>
      </c>
      <c r="BF24">
        <v>3</v>
      </c>
      <c r="BG24">
        <v>4</v>
      </c>
      <c r="BH24">
        <v>3</v>
      </c>
      <c r="BI24" t="s">
        <v>137</v>
      </c>
      <c r="BJ24" t="s">
        <v>138</v>
      </c>
    </row>
    <row r="25" spans="1:63" x14ac:dyDescent="0.3">
      <c r="A25">
        <v>118153183333</v>
      </c>
      <c r="B25">
        <v>447416705</v>
      </c>
      <c r="C25" s="1">
        <v>44852.633657407408</v>
      </c>
      <c r="D25" s="1">
        <v>44852.63857638889</v>
      </c>
      <c r="E25" t="s">
        <v>139</v>
      </c>
      <c r="J25" t="s">
        <v>117</v>
      </c>
      <c r="K25" t="s">
        <v>65</v>
      </c>
      <c r="L25" t="s">
        <v>65</v>
      </c>
      <c r="M25" t="s">
        <v>65</v>
      </c>
      <c r="N25" t="s">
        <v>65</v>
      </c>
      <c r="O25" t="s">
        <v>65</v>
      </c>
      <c r="P25" t="s">
        <v>65</v>
      </c>
      <c r="Q25">
        <v>4</v>
      </c>
      <c r="R25" t="s">
        <v>65</v>
      </c>
      <c r="S25" t="s">
        <v>65</v>
      </c>
      <c r="U25">
        <v>4</v>
      </c>
      <c r="V25" t="s">
        <v>65</v>
      </c>
      <c r="W25" t="s">
        <v>65</v>
      </c>
      <c r="X25">
        <v>3</v>
      </c>
      <c r="Y25">
        <v>4</v>
      </c>
      <c r="Z25" t="s">
        <v>65</v>
      </c>
      <c r="AA25" t="s">
        <v>65</v>
      </c>
      <c r="AB25" t="s">
        <v>64</v>
      </c>
      <c r="AC25">
        <v>4</v>
      </c>
      <c r="AD25">
        <v>4</v>
      </c>
      <c r="AE25">
        <v>4</v>
      </c>
      <c r="AF25">
        <v>4</v>
      </c>
      <c r="AG25" t="s">
        <v>65</v>
      </c>
      <c r="AH25" t="s">
        <v>63</v>
      </c>
      <c r="AI25" t="s">
        <v>65</v>
      </c>
      <c r="AJ25" t="s">
        <v>65</v>
      </c>
      <c r="AK25" t="s">
        <v>65</v>
      </c>
      <c r="AL25">
        <v>4</v>
      </c>
      <c r="AM25">
        <v>2</v>
      </c>
      <c r="AN25" t="s">
        <v>65</v>
      </c>
      <c r="AO25" t="s">
        <v>140</v>
      </c>
      <c r="AP25" t="s">
        <v>141</v>
      </c>
      <c r="AQ25" t="s">
        <v>142</v>
      </c>
      <c r="AR25">
        <v>3</v>
      </c>
      <c r="AS25">
        <v>4</v>
      </c>
      <c r="AT25">
        <v>3</v>
      </c>
      <c r="AU25" t="s">
        <v>65</v>
      </c>
      <c r="AV25" t="s">
        <v>65</v>
      </c>
      <c r="AW25" t="s">
        <v>65</v>
      </c>
      <c r="AX25" t="s">
        <v>65</v>
      </c>
      <c r="AY25" t="s">
        <v>65</v>
      </c>
      <c r="AZ25" t="s">
        <v>65</v>
      </c>
      <c r="BA25" t="s">
        <v>65</v>
      </c>
      <c r="BB25">
        <v>4</v>
      </c>
      <c r="BC25">
        <v>3</v>
      </c>
      <c r="BD25" t="s">
        <v>65</v>
      </c>
      <c r="BE25" t="s">
        <v>65</v>
      </c>
      <c r="BF25" t="s">
        <v>65</v>
      </c>
      <c r="BG25">
        <v>4</v>
      </c>
      <c r="BH25" t="s">
        <v>65</v>
      </c>
      <c r="BI25" t="s">
        <v>143</v>
      </c>
      <c r="BJ25" t="s">
        <v>144</v>
      </c>
      <c r="BK25" t="s">
        <v>145</v>
      </c>
    </row>
    <row r="26" spans="1:63" x14ac:dyDescent="0.3">
      <c r="A26">
        <v>118153156829</v>
      </c>
      <c r="B26">
        <v>447416705</v>
      </c>
      <c r="C26" s="1">
        <v>44852.608287037037</v>
      </c>
      <c r="D26" s="1">
        <v>44852.63616898148</v>
      </c>
      <c r="E26" t="s">
        <v>146</v>
      </c>
      <c r="J26" t="s">
        <v>97</v>
      </c>
      <c r="K26" t="s">
        <v>65</v>
      </c>
      <c r="L26">
        <v>4</v>
      </c>
      <c r="M26" t="s">
        <v>65</v>
      </c>
      <c r="N26">
        <v>4</v>
      </c>
      <c r="O26">
        <v>4</v>
      </c>
      <c r="P26">
        <v>3</v>
      </c>
      <c r="Q26">
        <v>3</v>
      </c>
      <c r="R26" t="s">
        <v>63</v>
      </c>
      <c r="S26">
        <v>3</v>
      </c>
      <c r="U26">
        <v>4</v>
      </c>
      <c r="V26">
        <v>4</v>
      </c>
      <c r="W26">
        <v>4</v>
      </c>
      <c r="X26">
        <v>4</v>
      </c>
      <c r="Y26">
        <v>4</v>
      </c>
      <c r="Z26">
        <v>2</v>
      </c>
      <c r="AA26">
        <v>2</v>
      </c>
      <c r="AB26" t="s">
        <v>64</v>
      </c>
      <c r="AC26">
        <v>3</v>
      </c>
      <c r="AD26">
        <v>3</v>
      </c>
      <c r="AE26">
        <v>3</v>
      </c>
      <c r="AF26">
        <v>4</v>
      </c>
      <c r="AG26">
        <v>4</v>
      </c>
      <c r="AH26" t="s">
        <v>63</v>
      </c>
      <c r="AI26">
        <v>2</v>
      </c>
      <c r="AJ26">
        <v>2</v>
      </c>
      <c r="AK26">
        <v>3</v>
      </c>
      <c r="AL26">
        <v>4</v>
      </c>
      <c r="AM26">
        <v>3</v>
      </c>
      <c r="AN26">
        <v>4</v>
      </c>
      <c r="AR26">
        <v>3</v>
      </c>
      <c r="AS26">
        <v>4</v>
      </c>
      <c r="AT26">
        <v>3</v>
      </c>
      <c r="AU26">
        <v>4</v>
      </c>
      <c r="AV26">
        <v>4</v>
      </c>
      <c r="AW26" t="s">
        <v>65</v>
      </c>
      <c r="AX26">
        <v>4</v>
      </c>
      <c r="AY26" t="s">
        <v>65</v>
      </c>
      <c r="AZ26">
        <v>4</v>
      </c>
      <c r="BA26" t="s">
        <v>65</v>
      </c>
      <c r="BB26">
        <v>4</v>
      </c>
      <c r="BC26" t="s">
        <v>64</v>
      </c>
      <c r="BD26">
        <v>4</v>
      </c>
      <c r="BE26">
        <v>4</v>
      </c>
      <c r="BF26">
        <v>3</v>
      </c>
      <c r="BG26">
        <v>3</v>
      </c>
      <c r="BH26">
        <v>3</v>
      </c>
    </row>
    <row r="27" spans="1:63" x14ac:dyDescent="0.3">
      <c r="A27">
        <v>118153163381</v>
      </c>
      <c r="B27">
        <v>447416705</v>
      </c>
      <c r="C27" s="1">
        <v>44852.614641203705</v>
      </c>
      <c r="D27" s="1">
        <v>44852.616898148146</v>
      </c>
      <c r="E27" t="s">
        <v>147</v>
      </c>
      <c r="J27" t="s">
        <v>97</v>
      </c>
      <c r="K27" t="s">
        <v>65</v>
      </c>
      <c r="L27" t="s">
        <v>65</v>
      </c>
      <c r="M27" t="s">
        <v>65</v>
      </c>
      <c r="N27" t="s">
        <v>65</v>
      </c>
      <c r="O27">
        <v>4</v>
      </c>
      <c r="P27" t="s">
        <v>65</v>
      </c>
      <c r="Q27" t="s">
        <v>65</v>
      </c>
      <c r="R27">
        <v>2</v>
      </c>
      <c r="S27">
        <v>2</v>
      </c>
      <c r="U27">
        <v>4</v>
      </c>
      <c r="V27" t="s">
        <v>65</v>
      </c>
      <c r="W27" t="s">
        <v>65</v>
      </c>
      <c r="X27">
        <v>4</v>
      </c>
      <c r="Y27">
        <v>3</v>
      </c>
      <c r="Z27">
        <v>3</v>
      </c>
      <c r="AA27">
        <v>4</v>
      </c>
      <c r="AB27">
        <v>3</v>
      </c>
      <c r="AC27" t="s">
        <v>65</v>
      </c>
      <c r="AD27">
        <v>4</v>
      </c>
      <c r="AE27">
        <v>4</v>
      </c>
      <c r="AF27">
        <v>4</v>
      </c>
      <c r="AG27" t="s">
        <v>65</v>
      </c>
      <c r="AH27">
        <v>2</v>
      </c>
      <c r="AI27">
        <v>4</v>
      </c>
      <c r="AJ27">
        <v>4</v>
      </c>
      <c r="AK27">
        <v>4</v>
      </c>
      <c r="AL27">
        <v>3</v>
      </c>
      <c r="AM27">
        <v>3</v>
      </c>
      <c r="AN27" t="s">
        <v>65</v>
      </c>
      <c r="AR27">
        <v>3</v>
      </c>
      <c r="AS27">
        <v>4</v>
      </c>
      <c r="AT27" t="s">
        <v>65</v>
      </c>
      <c r="AU27">
        <v>3</v>
      </c>
      <c r="AV27">
        <v>4</v>
      </c>
      <c r="AW27" t="s">
        <v>65</v>
      </c>
      <c r="AX27">
        <v>4</v>
      </c>
      <c r="AY27" t="s">
        <v>65</v>
      </c>
      <c r="AZ27" t="s">
        <v>65</v>
      </c>
      <c r="BA27">
        <v>4</v>
      </c>
      <c r="BB27">
        <v>3</v>
      </c>
      <c r="BC27">
        <v>3</v>
      </c>
      <c r="BD27">
        <v>4</v>
      </c>
      <c r="BE27" t="s">
        <v>65</v>
      </c>
      <c r="BF27">
        <v>3</v>
      </c>
      <c r="BG27">
        <v>4</v>
      </c>
      <c r="BH27">
        <v>4</v>
      </c>
    </row>
    <row r="28" spans="1:63" x14ac:dyDescent="0.3">
      <c r="A28">
        <v>118153155329</v>
      </c>
      <c r="B28">
        <v>447416705</v>
      </c>
      <c r="C28" s="1">
        <v>44852.598599537036</v>
      </c>
      <c r="D28" s="1">
        <v>44852.611261574071</v>
      </c>
      <c r="E28" t="s">
        <v>148</v>
      </c>
      <c r="J28" t="s">
        <v>62</v>
      </c>
      <c r="K28">
        <v>4</v>
      </c>
      <c r="L28" t="s">
        <v>65</v>
      </c>
      <c r="M28" t="s">
        <v>65</v>
      </c>
      <c r="N28">
        <v>4</v>
      </c>
      <c r="O28">
        <v>4</v>
      </c>
      <c r="P28">
        <v>4</v>
      </c>
      <c r="Q28">
        <v>3</v>
      </c>
      <c r="R28">
        <v>2</v>
      </c>
      <c r="S28" t="s">
        <v>63</v>
      </c>
      <c r="U28">
        <v>4</v>
      </c>
      <c r="V28">
        <v>4</v>
      </c>
      <c r="W28">
        <v>4</v>
      </c>
      <c r="X28">
        <v>4</v>
      </c>
      <c r="Y28">
        <v>4</v>
      </c>
      <c r="Z28">
        <v>3</v>
      </c>
      <c r="AA28" t="s">
        <v>64</v>
      </c>
      <c r="AB28" t="s">
        <v>64</v>
      </c>
      <c r="AC28" t="s">
        <v>64</v>
      </c>
      <c r="AD28" t="s">
        <v>64</v>
      </c>
      <c r="AE28" t="s">
        <v>64</v>
      </c>
      <c r="AF28">
        <v>3</v>
      </c>
      <c r="AG28">
        <v>4</v>
      </c>
      <c r="AH28" t="s">
        <v>63</v>
      </c>
      <c r="AI28">
        <v>4</v>
      </c>
      <c r="AJ28" t="s">
        <v>64</v>
      </c>
      <c r="AK28">
        <v>3</v>
      </c>
      <c r="AL28">
        <v>4</v>
      </c>
      <c r="AM28">
        <v>2</v>
      </c>
      <c r="AN28" t="s">
        <v>64</v>
      </c>
      <c r="AO28" t="s">
        <v>149</v>
      </c>
      <c r="AP28" t="s">
        <v>150</v>
      </c>
      <c r="AR28">
        <v>3</v>
      </c>
      <c r="AS28">
        <v>4</v>
      </c>
      <c r="AT28" t="s">
        <v>65</v>
      </c>
      <c r="AU28">
        <v>4</v>
      </c>
      <c r="AV28" t="s">
        <v>65</v>
      </c>
      <c r="AW28">
        <v>4</v>
      </c>
      <c r="AX28">
        <v>4</v>
      </c>
      <c r="AY28" t="s">
        <v>65</v>
      </c>
      <c r="AZ28">
        <v>4</v>
      </c>
      <c r="BA28" t="s">
        <v>65</v>
      </c>
      <c r="BB28" t="s">
        <v>64</v>
      </c>
      <c r="BC28" t="s">
        <v>64</v>
      </c>
      <c r="BD28">
        <v>2</v>
      </c>
      <c r="BE28">
        <v>4</v>
      </c>
      <c r="BF28">
        <v>4</v>
      </c>
      <c r="BG28" t="s">
        <v>64</v>
      </c>
      <c r="BH28">
        <v>4</v>
      </c>
      <c r="BI28" t="s">
        <v>151</v>
      </c>
      <c r="BJ28" t="s">
        <v>152</v>
      </c>
    </row>
    <row r="29" spans="1:63" x14ac:dyDescent="0.3">
      <c r="A29">
        <v>118153152110</v>
      </c>
      <c r="B29">
        <v>447416705</v>
      </c>
      <c r="C29" s="1">
        <v>44852.603634259256</v>
      </c>
      <c r="D29" s="1">
        <v>44852.60732638889</v>
      </c>
      <c r="E29" t="s">
        <v>153</v>
      </c>
      <c r="J29" t="s">
        <v>117</v>
      </c>
      <c r="K29">
        <v>4</v>
      </c>
      <c r="L29">
        <v>4</v>
      </c>
      <c r="M29" t="s">
        <v>65</v>
      </c>
      <c r="N29" t="s">
        <v>65</v>
      </c>
      <c r="O29">
        <v>3</v>
      </c>
      <c r="P29">
        <v>4</v>
      </c>
      <c r="Q29">
        <v>3</v>
      </c>
      <c r="R29">
        <v>4</v>
      </c>
      <c r="S29">
        <v>4</v>
      </c>
      <c r="U29" t="s">
        <v>65</v>
      </c>
      <c r="V29">
        <v>4</v>
      </c>
      <c r="W29">
        <v>3</v>
      </c>
      <c r="X29">
        <v>2</v>
      </c>
      <c r="Y29">
        <v>3</v>
      </c>
      <c r="Z29">
        <v>3</v>
      </c>
      <c r="AA29">
        <v>3</v>
      </c>
      <c r="AB29">
        <v>2</v>
      </c>
      <c r="AC29">
        <v>4</v>
      </c>
      <c r="AD29">
        <v>2</v>
      </c>
      <c r="AE29">
        <v>3</v>
      </c>
      <c r="AF29">
        <v>3</v>
      </c>
      <c r="AG29">
        <v>3</v>
      </c>
      <c r="AH29" t="s">
        <v>63</v>
      </c>
      <c r="AI29">
        <v>4</v>
      </c>
      <c r="AJ29">
        <v>3</v>
      </c>
      <c r="AK29">
        <v>2</v>
      </c>
      <c r="AL29">
        <v>3</v>
      </c>
      <c r="AM29">
        <v>3</v>
      </c>
      <c r="AN29">
        <v>4</v>
      </c>
      <c r="AO29" t="s">
        <v>154</v>
      </c>
      <c r="AP29" t="s">
        <v>155</v>
      </c>
      <c r="AQ29" t="s">
        <v>156</v>
      </c>
      <c r="AR29">
        <v>3</v>
      </c>
      <c r="AS29">
        <v>4</v>
      </c>
      <c r="AT29">
        <v>4</v>
      </c>
      <c r="AU29">
        <v>3</v>
      </c>
      <c r="AV29">
        <v>3</v>
      </c>
      <c r="AW29" t="s">
        <v>65</v>
      </c>
      <c r="AX29">
        <v>4</v>
      </c>
      <c r="AY29">
        <v>4</v>
      </c>
      <c r="AZ29">
        <v>3</v>
      </c>
      <c r="BA29">
        <v>3</v>
      </c>
      <c r="BB29">
        <v>2</v>
      </c>
      <c r="BC29">
        <v>3</v>
      </c>
      <c r="BD29">
        <v>2</v>
      </c>
      <c r="BE29">
        <v>4</v>
      </c>
      <c r="BF29">
        <v>4</v>
      </c>
      <c r="BG29">
        <v>4</v>
      </c>
      <c r="BH29">
        <v>4</v>
      </c>
      <c r="BI29" t="s">
        <v>157</v>
      </c>
    </row>
    <row r="30" spans="1:63" x14ac:dyDescent="0.3">
      <c r="A30">
        <v>118153143764</v>
      </c>
      <c r="B30">
        <v>447416705</v>
      </c>
      <c r="C30" s="1">
        <v>44852.594513888886</v>
      </c>
      <c r="D30" s="1">
        <v>44852.597534722219</v>
      </c>
      <c r="E30" t="s">
        <v>158</v>
      </c>
      <c r="J30" t="s">
        <v>62</v>
      </c>
      <c r="K30" t="s">
        <v>63</v>
      </c>
      <c r="L30" t="s">
        <v>65</v>
      </c>
      <c r="M30">
        <v>3</v>
      </c>
      <c r="N30">
        <v>3</v>
      </c>
      <c r="O30">
        <v>3</v>
      </c>
      <c r="P30">
        <v>4</v>
      </c>
      <c r="Q30">
        <v>3</v>
      </c>
      <c r="R30">
        <v>4</v>
      </c>
      <c r="S30" t="s">
        <v>65</v>
      </c>
      <c r="U30" t="s">
        <v>65</v>
      </c>
      <c r="V30">
        <v>4</v>
      </c>
      <c r="W30">
        <v>4</v>
      </c>
      <c r="X30">
        <v>4</v>
      </c>
      <c r="Y30">
        <v>4</v>
      </c>
      <c r="Z30">
        <v>2</v>
      </c>
      <c r="AA30">
        <v>3</v>
      </c>
      <c r="AB30" t="s">
        <v>64</v>
      </c>
      <c r="AC30">
        <v>4</v>
      </c>
      <c r="AD30">
        <v>2</v>
      </c>
      <c r="AE30">
        <v>4</v>
      </c>
      <c r="AF30">
        <v>4</v>
      </c>
      <c r="AG30">
        <v>3</v>
      </c>
      <c r="AH30" t="s">
        <v>63</v>
      </c>
      <c r="AI30" t="s">
        <v>65</v>
      </c>
      <c r="AJ30">
        <v>2</v>
      </c>
      <c r="AK30" t="s">
        <v>65</v>
      </c>
      <c r="AL30">
        <v>3</v>
      </c>
      <c r="AM30">
        <v>3</v>
      </c>
      <c r="AN30">
        <v>3</v>
      </c>
      <c r="AO30" t="s">
        <v>159</v>
      </c>
      <c r="AR30">
        <v>4</v>
      </c>
      <c r="AS30" t="s">
        <v>65</v>
      </c>
      <c r="AT30">
        <v>4</v>
      </c>
      <c r="AU30" t="s">
        <v>65</v>
      </c>
      <c r="AV30">
        <v>4</v>
      </c>
      <c r="AW30" t="s">
        <v>65</v>
      </c>
      <c r="AX30" t="s">
        <v>65</v>
      </c>
      <c r="AY30" t="s">
        <v>65</v>
      </c>
      <c r="AZ30">
        <v>4</v>
      </c>
      <c r="BA30" t="s">
        <v>65</v>
      </c>
      <c r="BB30" t="s">
        <v>63</v>
      </c>
      <c r="BC30">
        <v>2</v>
      </c>
      <c r="BD30">
        <v>4</v>
      </c>
      <c r="BE30">
        <v>4</v>
      </c>
      <c r="BF30">
        <v>3</v>
      </c>
      <c r="BG30">
        <v>4</v>
      </c>
      <c r="BH30" t="s">
        <v>65</v>
      </c>
      <c r="BI30" t="s">
        <v>160</v>
      </c>
    </row>
    <row r="31" spans="1:63" x14ac:dyDescent="0.3">
      <c r="A31">
        <v>118153120890</v>
      </c>
      <c r="B31">
        <v>447416705</v>
      </c>
      <c r="C31" s="1">
        <v>44852.570243055554</v>
      </c>
      <c r="D31" s="1">
        <v>44852.594675925924</v>
      </c>
      <c r="E31" t="s">
        <v>161</v>
      </c>
      <c r="J31" t="s">
        <v>97</v>
      </c>
      <c r="K31" t="s">
        <v>65</v>
      </c>
      <c r="L31" t="s">
        <v>65</v>
      </c>
      <c r="M31" t="s">
        <v>65</v>
      </c>
      <c r="N31" t="s">
        <v>65</v>
      </c>
      <c r="O31">
        <v>4</v>
      </c>
      <c r="P31">
        <v>4</v>
      </c>
      <c r="Q31">
        <v>4</v>
      </c>
      <c r="R31" t="s">
        <v>63</v>
      </c>
      <c r="S31">
        <v>2</v>
      </c>
      <c r="U31">
        <v>4</v>
      </c>
      <c r="V31">
        <v>4</v>
      </c>
      <c r="W31">
        <v>4</v>
      </c>
      <c r="X31" t="s">
        <v>64</v>
      </c>
      <c r="Y31">
        <v>3</v>
      </c>
      <c r="Z31" t="s">
        <v>65</v>
      </c>
      <c r="AA31" t="s">
        <v>64</v>
      </c>
      <c r="AB31" t="s">
        <v>64</v>
      </c>
      <c r="AC31">
        <v>4</v>
      </c>
      <c r="AD31">
        <v>3</v>
      </c>
      <c r="AE31">
        <v>3</v>
      </c>
      <c r="AF31">
        <v>4</v>
      </c>
      <c r="AG31" t="s">
        <v>65</v>
      </c>
      <c r="AH31" t="s">
        <v>63</v>
      </c>
      <c r="AI31">
        <v>4</v>
      </c>
      <c r="AJ31">
        <v>2</v>
      </c>
      <c r="AK31">
        <v>4</v>
      </c>
      <c r="AL31">
        <v>4</v>
      </c>
      <c r="AM31" t="s">
        <v>65</v>
      </c>
      <c r="AN31" t="s">
        <v>65</v>
      </c>
      <c r="AO31" t="s">
        <v>162</v>
      </c>
      <c r="AP31" t="s">
        <v>163</v>
      </c>
      <c r="AQ31" t="s">
        <v>164</v>
      </c>
      <c r="AR31">
        <v>4</v>
      </c>
      <c r="AS31">
        <v>4</v>
      </c>
      <c r="AT31" t="s">
        <v>65</v>
      </c>
      <c r="AU31" t="s">
        <v>65</v>
      </c>
      <c r="AV31" t="s">
        <v>65</v>
      </c>
      <c r="AW31" t="s">
        <v>65</v>
      </c>
      <c r="AX31" t="s">
        <v>65</v>
      </c>
      <c r="AY31" t="s">
        <v>65</v>
      </c>
      <c r="AZ31">
        <v>3</v>
      </c>
      <c r="BA31">
        <v>3</v>
      </c>
      <c r="BB31">
        <v>4</v>
      </c>
      <c r="BC31">
        <v>4</v>
      </c>
      <c r="BD31" t="s">
        <v>65</v>
      </c>
      <c r="BE31">
        <v>4</v>
      </c>
      <c r="BF31" t="s">
        <v>65</v>
      </c>
      <c r="BG31" t="s">
        <v>64</v>
      </c>
      <c r="BH31" t="s">
        <v>65</v>
      </c>
    </row>
    <row r="32" spans="1:63" x14ac:dyDescent="0.3">
      <c r="A32">
        <v>118153129018</v>
      </c>
      <c r="B32">
        <v>447416705</v>
      </c>
      <c r="C32" s="1">
        <v>44852.578912037039</v>
      </c>
      <c r="D32" s="1">
        <v>44852.583310185182</v>
      </c>
      <c r="E32" t="s">
        <v>165</v>
      </c>
      <c r="J32" t="s">
        <v>67</v>
      </c>
      <c r="K32">
        <v>4</v>
      </c>
      <c r="L32">
        <v>3</v>
      </c>
      <c r="M32" t="s">
        <v>65</v>
      </c>
      <c r="N32">
        <v>4</v>
      </c>
      <c r="O32">
        <v>4</v>
      </c>
      <c r="P32">
        <v>4</v>
      </c>
      <c r="Q32">
        <v>4</v>
      </c>
      <c r="R32">
        <v>4</v>
      </c>
      <c r="S32" t="s">
        <v>65</v>
      </c>
      <c r="U32">
        <v>4</v>
      </c>
      <c r="V32" t="s">
        <v>65</v>
      </c>
      <c r="W32" t="s">
        <v>65</v>
      </c>
      <c r="X32">
        <v>3</v>
      </c>
      <c r="Y32">
        <v>3</v>
      </c>
      <c r="Z32" t="s">
        <v>65</v>
      </c>
      <c r="AA32" t="s">
        <v>64</v>
      </c>
      <c r="AB32" t="s">
        <v>64</v>
      </c>
      <c r="AC32">
        <v>4</v>
      </c>
      <c r="AD32">
        <v>2</v>
      </c>
      <c r="AE32" t="s">
        <v>64</v>
      </c>
      <c r="AF32">
        <v>3</v>
      </c>
      <c r="AG32">
        <v>4</v>
      </c>
      <c r="AH32" t="s">
        <v>63</v>
      </c>
      <c r="AI32" t="s">
        <v>65</v>
      </c>
      <c r="AJ32">
        <v>3</v>
      </c>
      <c r="AK32" t="s">
        <v>65</v>
      </c>
      <c r="AL32">
        <v>3</v>
      </c>
      <c r="AM32" t="s">
        <v>63</v>
      </c>
      <c r="AN32" t="s">
        <v>64</v>
      </c>
      <c r="AO32" t="s">
        <v>166</v>
      </c>
      <c r="AR32" t="s">
        <v>64</v>
      </c>
      <c r="AS32">
        <v>3</v>
      </c>
      <c r="AT32">
        <v>3</v>
      </c>
      <c r="AU32">
        <v>3</v>
      </c>
      <c r="AV32" t="s">
        <v>64</v>
      </c>
      <c r="AW32" t="s">
        <v>64</v>
      </c>
      <c r="AX32">
        <v>2</v>
      </c>
      <c r="AY32">
        <v>4</v>
      </c>
      <c r="AZ32">
        <v>3</v>
      </c>
      <c r="BA32" t="s">
        <v>65</v>
      </c>
      <c r="BB32" t="s">
        <v>64</v>
      </c>
      <c r="BC32" t="s">
        <v>64</v>
      </c>
      <c r="BD32">
        <v>2</v>
      </c>
      <c r="BE32">
        <v>4</v>
      </c>
      <c r="BF32" t="s">
        <v>63</v>
      </c>
      <c r="BG32" t="s">
        <v>64</v>
      </c>
      <c r="BH32">
        <v>4</v>
      </c>
    </row>
    <row r="33" spans="1:63" x14ac:dyDescent="0.3">
      <c r="A33">
        <v>118153119856</v>
      </c>
      <c r="B33">
        <v>447416705</v>
      </c>
      <c r="C33" s="1">
        <v>44852.569224537037</v>
      </c>
      <c r="D33" s="1">
        <v>44852.581192129626</v>
      </c>
      <c r="E33" t="s">
        <v>167</v>
      </c>
      <c r="J33" t="s">
        <v>97</v>
      </c>
      <c r="K33">
        <v>2</v>
      </c>
      <c r="L33">
        <v>4</v>
      </c>
      <c r="M33" t="s">
        <v>63</v>
      </c>
      <c r="N33" t="s">
        <v>63</v>
      </c>
      <c r="O33">
        <v>3</v>
      </c>
      <c r="P33">
        <v>3</v>
      </c>
      <c r="Q33">
        <v>4</v>
      </c>
      <c r="R33" t="s">
        <v>63</v>
      </c>
      <c r="S33">
        <v>2</v>
      </c>
      <c r="U33">
        <v>4</v>
      </c>
      <c r="V33">
        <v>4</v>
      </c>
      <c r="W33" t="s">
        <v>65</v>
      </c>
      <c r="X33">
        <v>3</v>
      </c>
      <c r="Y33">
        <v>4</v>
      </c>
      <c r="Z33">
        <v>4</v>
      </c>
      <c r="AA33">
        <v>3</v>
      </c>
      <c r="AB33">
        <v>3</v>
      </c>
      <c r="AC33">
        <v>4</v>
      </c>
      <c r="AD33" t="s">
        <v>65</v>
      </c>
      <c r="AE33">
        <v>4</v>
      </c>
      <c r="AF33">
        <v>4</v>
      </c>
      <c r="AG33">
        <v>4</v>
      </c>
      <c r="AH33" t="s">
        <v>63</v>
      </c>
      <c r="AI33">
        <v>4</v>
      </c>
      <c r="AJ33">
        <v>3</v>
      </c>
      <c r="AK33">
        <v>4</v>
      </c>
      <c r="AL33">
        <v>4</v>
      </c>
      <c r="AM33">
        <v>3</v>
      </c>
      <c r="AN33">
        <v>4</v>
      </c>
      <c r="AR33">
        <v>4</v>
      </c>
      <c r="AS33">
        <v>4</v>
      </c>
      <c r="AT33">
        <v>4</v>
      </c>
      <c r="AU33">
        <v>4</v>
      </c>
      <c r="AV33">
        <v>2</v>
      </c>
      <c r="AW33">
        <v>4</v>
      </c>
      <c r="AX33">
        <v>4</v>
      </c>
      <c r="AY33">
        <v>4</v>
      </c>
      <c r="AZ33">
        <v>4</v>
      </c>
      <c r="BA33">
        <v>4</v>
      </c>
      <c r="BB33">
        <v>4</v>
      </c>
      <c r="BC33">
        <v>4</v>
      </c>
      <c r="BD33">
        <v>4</v>
      </c>
      <c r="BE33">
        <v>4</v>
      </c>
      <c r="BF33">
        <v>4</v>
      </c>
      <c r="BG33">
        <v>4</v>
      </c>
      <c r="BH33">
        <v>4</v>
      </c>
    </row>
    <row r="34" spans="1:63" x14ac:dyDescent="0.3">
      <c r="A34">
        <v>118153116755</v>
      </c>
      <c r="B34">
        <v>447416705</v>
      </c>
      <c r="C34" s="1">
        <v>44852.565925925926</v>
      </c>
      <c r="D34" s="1">
        <v>44852.571053240739</v>
      </c>
      <c r="E34" t="s">
        <v>168</v>
      </c>
      <c r="J34" t="s">
        <v>97</v>
      </c>
      <c r="K34">
        <v>4</v>
      </c>
      <c r="L34">
        <v>3</v>
      </c>
      <c r="M34" t="s">
        <v>65</v>
      </c>
      <c r="N34">
        <v>4</v>
      </c>
      <c r="O34">
        <v>2</v>
      </c>
      <c r="P34">
        <v>2</v>
      </c>
      <c r="Q34">
        <v>2</v>
      </c>
      <c r="R34">
        <v>4</v>
      </c>
      <c r="S34">
        <v>3</v>
      </c>
      <c r="U34">
        <v>3</v>
      </c>
      <c r="V34">
        <v>4</v>
      </c>
      <c r="W34">
        <v>2</v>
      </c>
      <c r="X34">
        <v>3</v>
      </c>
      <c r="Y34">
        <v>2</v>
      </c>
      <c r="Z34">
        <v>2</v>
      </c>
      <c r="AA34">
        <v>2</v>
      </c>
      <c r="AB34">
        <v>2</v>
      </c>
      <c r="AC34">
        <v>4</v>
      </c>
      <c r="AD34">
        <v>3</v>
      </c>
      <c r="AE34">
        <v>2</v>
      </c>
      <c r="AF34">
        <v>2</v>
      </c>
      <c r="AG34">
        <v>3</v>
      </c>
      <c r="AH34" t="s">
        <v>65</v>
      </c>
      <c r="AI34">
        <v>2</v>
      </c>
      <c r="AJ34">
        <v>3</v>
      </c>
      <c r="AK34">
        <v>3</v>
      </c>
      <c r="AL34">
        <v>3</v>
      </c>
      <c r="AM34">
        <v>3</v>
      </c>
      <c r="AN34">
        <v>2</v>
      </c>
      <c r="AO34" t="s">
        <v>169</v>
      </c>
      <c r="AP34" t="s">
        <v>170</v>
      </c>
      <c r="AQ34" t="s">
        <v>171</v>
      </c>
      <c r="AR34">
        <v>2</v>
      </c>
      <c r="AS34">
        <v>3</v>
      </c>
      <c r="AT34">
        <v>3</v>
      </c>
      <c r="AU34">
        <v>4</v>
      </c>
      <c r="AV34">
        <v>3</v>
      </c>
      <c r="AW34">
        <v>2</v>
      </c>
      <c r="AX34" t="s">
        <v>65</v>
      </c>
      <c r="AY34">
        <v>4</v>
      </c>
      <c r="AZ34">
        <v>4</v>
      </c>
      <c r="BA34">
        <v>3</v>
      </c>
      <c r="BB34" t="s">
        <v>64</v>
      </c>
      <c r="BC34" t="s">
        <v>64</v>
      </c>
      <c r="BD34">
        <v>4</v>
      </c>
      <c r="BE34">
        <v>3</v>
      </c>
      <c r="BF34">
        <v>3</v>
      </c>
      <c r="BG34">
        <v>2</v>
      </c>
      <c r="BH34">
        <v>3</v>
      </c>
      <c r="BI34" t="s">
        <v>172</v>
      </c>
      <c r="BJ34" t="s">
        <v>173</v>
      </c>
      <c r="BK34" t="s">
        <v>174</v>
      </c>
    </row>
    <row r="35" spans="1:63" x14ac:dyDescent="0.3">
      <c r="A35">
        <v>118153098715</v>
      </c>
      <c r="B35">
        <v>447416705</v>
      </c>
      <c r="C35" s="1">
        <v>44852.546585648146</v>
      </c>
      <c r="D35" s="1">
        <v>44852.560023148151</v>
      </c>
      <c r="E35" t="s">
        <v>175</v>
      </c>
      <c r="J35" t="s">
        <v>117</v>
      </c>
      <c r="K35" t="s">
        <v>63</v>
      </c>
      <c r="L35">
        <v>2</v>
      </c>
      <c r="M35" t="s">
        <v>63</v>
      </c>
      <c r="N35" t="s">
        <v>63</v>
      </c>
      <c r="O35">
        <v>3</v>
      </c>
      <c r="P35">
        <v>3</v>
      </c>
      <c r="Q35">
        <v>3</v>
      </c>
      <c r="R35" t="s">
        <v>63</v>
      </c>
      <c r="S35" t="s">
        <v>63</v>
      </c>
      <c r="T35" t="s">
        <v>176</v>
      </c>
      <c r="U35">
        <v>4</v>
      </c>
      <c r="V35">
        <v>3</v>
      </c>
      <c r="W35">
        <v>3</v>
      </c>
      <c r="X35">
        <v>4</v>
      </c>
      <c r="Y35">
        <v>3</v>
      </c>
      <c r="Z35">
        <v>2</v>
      </c>
      <c r="AA35">
        <v>4</v>
      </c>
      <c r="AB35">
        <v>4</v>
      </c>
      <c r="AC35">
        <v>2</v>
      </c>
      <c r="AD35">
        <v>2</v>
      </c>
      <c r="AE35">
        <v>2</v>
      </c>
      <c r="AF35">
        <v>3</v>
      </c>
      <c r="AG35">
        <v>4</v>
      </c>
      <c r="AH35" t="s">
        <v>63</v>
      </c>
      <c r="AI35">
        <v>3</v>
      </c>
      <c r="AJ35">
        <v>2</v>
      </c>
      <c r="AK35">
        <v>3</v>
      </c>
      <c r="AL35">
        <v>3</v>
      </c>
      <c r="AM35">
        <v>2</v>
      </c>
      <c r="AN35">
        <v>3</v>
      </c>
      <c r="AO35" t="s">
        <v>177</v>
      </c>
      <c r="AP35" t="s">
        <v>178</v>
      </c>
      <c r="AR35">
        <v>3</v>
      </c>
      <c r="AS35">
        <v>2</v>
      </c>
      <c r="AT35">
        <v>4</v>
      </c>
      <c r="AU35">
        <v>3</v>
      </c>
      <c r="AV35">
        <v>4</v>
      </c>
      <c r="AW35" t="s">
        <v>63</v>
      </c>
      <c r="AX35">
        <v>2</v>
      </c>
      <c r="AY35">
        <v>4</v>
      </c>
      <c r="AZ35">
        <v>3</v>
      </c>
      <c r="BA35">
        <v>4</v>
      </c>
      <c r="BB35" t="s">
        <v>63</v>
      </c>
      <c r="BC35" t="s">
        <v>63</v>
      </c>
      <c r="BD35">
        <v>2</v>
      </c>
      <c r="BE35">
        <v>2</v>
      </c>
      <c r="BF35" t="s">
        <v>63</v>
      </c>
      <c r="BG35">
        <v>2</v>
      </c>
      <c r="BH35">
        <v>4</v>
      </c>
    </row>
    <row r="36" spans="1:63" x14ac:dyDescent="0.3">
      <c r="A36">
        <v>118153101869</v>
      </c>
      <c r="B36">
        <v>447416705</v>
      </c>
      <c r="C36" s="1">
        <v>44852.550069444442</v>
      </c>
      <c r="D36" s="1">
        <v>44852.55673611111</v>
      </c>
      <c r="E36" t="s">
        <v>179</v>
      </c>
      <c r="J36" t="s">
        <v>97</v>
      </c>
      <c r="K36" t="s">
        <v>65</v>
      </c>
      <c r="L36" t="s">
        <v>65</v>
      </c>
      <c r="M36" t="s">
        <v>63</v>
      </c>
      <c r="N36" t="s">
        <v>65</v>
      </c>
      <c r="O36">
        <v>4</v>
      </c>
      <c r="P36">
        <v>4</v>
      </c>
      <c r="Q36">
        <v>3</v>
      </c>
      <c r="R36" t="s">
        <v>63</v>
      </c>
      <c r="S36">
        <v>4</v>
      </c>
      <c r="U36" t="s">
        <v>65</v>
      </c>
      <c r="V36" t="s">
        <v>65</v>
      </c>
      <c r="W36" t="s">
        <v>65</v>
      </c>
      <c r="X36" t="s">
        <v>65</v>
      </c>
      <c r="Y36">
        <v>3</v>
      </c>
      <c r="Z36">
        <v>3</v>
      </c>
      <c r="AA36" t="s">
        <v>64</v>
      </c>
      <c r="AB36" t="s">
        <v>64</v>
      </c>
      <c r="AC36">
        <v>4</v>
      </c>
      <c r="AD36">
        <v>4</v>
      </c>
      <c r="AE36">
        <v>4</v>
      </c>
      <c r="AF36">
        <v>4</v>
      </c>
      <c r="AG36" t="s">
        <v>65</v>
      </c>
      <c r="AH36" t="s">
        <v>63</v>
      </c>
      <c r="AI36">
        <v>4</v>
      </c>
      <c r="AJ36" t="s">
        <v>64</v>
      </c>
      <c r="AK36">
        <v>4</v>
      </c>
      <c r="AL36">
        <v>3</v>
      </c>
      <c r="AM36" t="s">
        <v>65</v>
      </c>
      <c r="AN36" t="s">
        <v>65</v>
      </c>
      <c r="AO36" t="s">
        <v>180</v>
      </c>
      <c r="AP36" t="s">
        <v>76</v>
      </c>
      <c r="AQ36" t="s">
        <v>76</v>
      </c>
      <c r="AR36">
        <v>4</v>
      </c>
      <c r="AS36">
        <v>4</v>
      </c>
      <c r="AT36" t="s">
        <v>65</v>
      </c>
      <c r="AU36">
        <v>4</v>
      </c>
      <c r="AV36">
        <v>3</v>
      </c>
      <c r="AW36" t="s">
        <v>65</v>
      </c>
      <c r="AX36" t="s">
        <v>65</v>
      </c>
      <c r="AY36" t="s">
        <v>65</v>
      </c>
      <c r="AZ36">
        <v>4</v>
      </c>
      <c r="BA36" t="s">
        <v>64</v>
      </c>
      <c r="BB36" t="s">
        <v>64</v>
      </c>
      <c r="BC36" t="s">
        <v>64</v>
      </c>
      <c r="BD36" t="s">
        <v>64</v>
      </c>
      <c r="BE36" t="s">
        <v>65</v>
      </c>
      <c r="BF36" t="s">
        <v>65</v>
      </c>
      <c r="BG36" t="s">
        <v>64</v>
      </c>
      <c r="BH36" t="s">
        <v>65</v>
      </c>
      <c r="BI36" t="s">
        <v>181</v>
      </c>
      <c r="BJ36" t="s">
        <v>182</v>
      </c>
      <c r="BK36" t="s">
        <v>76</v>
      </c>
    </row>
    <row r="37" spans="1:63" x14ac:dyDescent="0.3">
      <c r="A37">
        <v>118153104218</v>
      </c>
      <c r="B37">
        <v>447416705</v>
      </c>
      <c r="C37" s="1">
        <v>44852.552395833336</v>
      </c>
      <c r="D37" s="1">
        <v>44852.553043981483</v>
      </c>
      <c r="E37" t="s">
        <v>112</v>
      </c>
      <c r="J37" t="s">
        <v>117</v>
      </c>
      <c r="K37">
        <v>4</v>
      </c>
      <c r="L37">
        <v>4</v>
      </c>
      <c r="M37" t="s">
        <v>65</v>
      </c>
      <c r="N37" t="s">
        <v>65</v>
      </c>
      <c r="O37" t="s">
        <v>65</v>
      </c>
      <c r="P37" t="s">
        <v>65</v>
      </c>
      <c r="Q37" t="s">
        <v>65</v>
      </c>
      <c r="R37" t="s">
        <v>63</v>
      </c>
      <c r="S37" t="s">
        <v>65</v>
      </c>
    </row>
    <row r="38" spans="1:63" x14ac:dyDescent="0.3">
      <c r="A38">
        <v>118153100273</v>
      </c>
      <c r="B38">
        <v>447416705</v>
      </c>
      <c r="C38" s="1">
        <v>44852.548344907409</v>
      </c>
      <c r="D38" s="1">
        <v>44852.551400462966</v>
      </c>
      <c r="E38" t="s">
        <v>83</v>
      </c>
      <c r="J38" t="s">
        <v>62</v>
      </c>
      <c r="K38">
        <v>4</v>
      </c>
      <c r="L38">
        <v>4</v>
      </c>
      <c r="M38" t="s">
        <v>65</v>
      </c>
      <c r="N38" t="s">
        <v>65</v>
      </c>
      <c r="O38">
        <v>4</v>
      </c>
      <c r="P38" t="s">
        <v>65</v>
      </c>
      <c r="Q38">
        <v>4</v>
      </c>
      <c r="R38">
        <v>3</v>
      </c>
      <c r="S38" t="s">
        <v>65</v>
      </c>
      <c r="U38">
        <v>4</v>
      </c>
      <c r="V38">
        <v>4</v>
      </c>
      <c r="W38">
        <v>4</v>
      </c>
      <c r="X38">
        <v>4</v>
      </c>
      <c r="Y38">
        <v>4</v>
      </c>
      <c r="Z38" t="s">
        <v>65</v>
      </c>
      <c r="AA38" t="s">
        <v>65</v>
      </c>
      <c r="AB38" t="s">
        <v>65</v>
      </c>
      <c r="AC38">
        <v>4</v>
      </c>
      <c r="AD38">
        <v>2</v>
      </c>
      <c r="AE38" t="s">
        <v>64</v>
      </c>
      <c r="AF38">
        <v>4</v>
      </c>
      <c r="AG38">
        <v>4</v>
      </c>
      <c r="AH38" t="s">
        <v>63</v>
      </c>
      <c r="AI38">
        <v>4</v>
      </c>
      <c r="AJ38">
        <v>4</v>
      </c>
      <c r="AK38">
        <v>4</v>
      </c>
      <c r="AL38">
        <v>3</v>
      </c>
      <c r="AM38">
        <v>4</v>
      </c>
      <c r="AN38" t="s">
        <v>65</v>
      </c>
      <c r="AR38" t="s">
        <v>64</v>
      </c>
      <c r="AS38" t="s">
        <v>65</v>
      </c>
      <c r="AT38" t="s">
        <v>65</v>
      </c>
      <c r="AU38" t="s">
        <v>65</v>
      </c>
      <c r="AV38" t="s">
        <v>65</v>
      </c>
      <c r="AW38">
        <v>4</v>
      </c>
      <c r="AX38" t="s">
        <v>65</v>
      </c>
      <c r="AY38" t="s">
        <v>65</v>
      </c>
      <c r="AZ38">
        <v>4</v>
      </c>
      <c r="BA38" t="s">
        <v>64</v>
      </c>
      <c r="BB38" t="s">
        <v>65</v>
      </c>
      <c r="BC38" t="s">
        <v>65</v>
      </c>
      <c r="BD38">
        <v>4</v>
      </c>
      <c r="BE38" t="s">
        <v>65</v>
      </c>
      <c r="BF38" t="s">
        <v>65</v>
      </c>
      <c r="BG38" t="s">
        <v>64</v>
      </c>
      <c r="BH38" t="s">
        <v>65</v>
      </c>
      <c r="BI38" t="s">
        <v>183</v>
      </c>
    </row>
    <row r="39" spans="1:63" x14ac:dyDescent="0.3">
      <c r="A39">
        <v>118153097009</v>
      </c>
      <c r="B39">
        <v>447416705</v>
      </c>
      <c r="C39" s="1">
        <v>44852.545185185183</v>
      </c>
      <c r="D39" s="1">
        <v>44852.550254629627</v>
      </c>
      <c r="E39" t="s">
        <v>184</v>
      </c>
      <c r="J39" t="s">
        <v>97</v>
      </c>
      <c r="K39" t="s">
        <v>65</v>
      </c>
      <c r="L39">
        <v>4</v>
      </c>
      <c r="M39" t="s">
        <v>65</v>
      </c>
      <c r="N39" t="s">
        <v>65</v>
      </c>
      <c r="O39">
        <v>3</v>
      </c>
      <c r="P39">
        <v>4</v>
      </c>
      <c r="Q39">
        <v>3</v>
      </c>
      <c r="R39">
        <v>2</v>
      </c>
      <c r="S39" t="s">
        <v>65</v>
      </c>
      <c r="U39">
        <v>4</v>
      </c>
      <c r="V39" t="s">
        <v>65</v>
      </c>
      <c r="W39">
        <v>4</v>
      </c>
      <c r="X39">
        <v>4</v>
      </c>
      <c r="Y39">
        <v>3</v>
      </c>
      <c r="Z39" t="s">
        <v>65</v>
      </c>
      <c r="AA39" t="s">
        <v>64</v>
      </c>
      <c r="AB39" t="s">
        <v>64</v>
      </c>
      <c r="AC39">
        <v>3</v>
      </c>
      <c r="AD39">
        <v>4</v>
      </c>
      <c r="AE39">
        <v>4</v>
      </c>
      <c r="AF39" t="s">
        <v>65</v>
      </c>
      <c r="AG39">
        <v>3</v>
      </c>
      <c r="AH39" t="s">
        <v>63</v>
      </c>
      <c r="AI39">
        <v>4</v>
      </c>
      <c r="AJ39">
        <v>4</v>
      </c>
      <c r="AK39" t="s">
        <v>64</v>
      </c>
      <c r="AL39">
        <v>3</v>
      </c>
      <c r="AM39">
        <v>2</v>
      </c>
      <c r="AN39">
        <v>4</v>
      </c>
      <c r="AR39">
        <v>4</v>
      </c>
      <c r="AS39">
        <v>2</v>
      </c>
      <c r="AT39">
        <v>2</v>
      </c>
      <c r="AU39" t="s">
        <v>65</v>
      </c>
      <c r="AV39">
        <v>4</v>
      </c>
      <c r="AW39" t="s">
        <v>65</v>
      </c>
      <c r="AX39" t="s">
        <v>65</v>
      </c>
      <c r="AY39" t="s">
        <v>65</v>
      </c>
      <c r="AZ39">
        <v>2</v>
      </c>
      <c r="BA39">
        <v>3</v>
      </c>
      <c r="BB39">
        <v>4</v>
      </c>
      <c r="BC39">
        <v>4</v>
      </c>
      <c r="BD39">
        <v>4</v>
      </c>
      <c r="BE39">
        <v>4</v>
      </c>
      <c r="BF39">
        <v>4</v>
      </c>
      <c r="BG39">
        <v>3</v>
      </c>
      <c r="BH39">
        <v>4</v>
      </c>
    </row>
    <row r="40" spans="1:63" x14ac:dyDescent="0.3">
      <c r="A40">
        <v>118153096964</v>
      </c>
      <c r="B40">
        <v>447416705</v>
      </c>
      <c r="C40" s="1">
        <v>44852.545115740744</v>
      </c>
      <c r="D40" s="1">
        <v>44852.547905092593</v>
      </c>
      <c r="E40" t="s">
        <v>112</v>
      </c>
      <c r="J40" t="s">
        <v>117</v>
      </c>
      <c r="K40">
        <v>4</v>
      </c>
      <c r="L40">
        <v>3</v>
      </c>
      <c r="M40" t="s">
        <v>65</v>
      </c>
      <c r="N40">
        <v>2</v>
      </c>
      <c r="O40">
        <v>3</v>
      </c>
      <c r="P40">
        <v>3</v>
      </c>
      <c r="Q40">
        <v>2</v>
      </c>
      <c r="R40">
        <v>3</v>
      </c>
      <c r="S40">
        <v>2</v>
      </c>
    </row>
    <row r="41" spans="1:63" x14ac:dyDescent="0.3">
      <c r="A41">
        <v>118153099417</v>
      </c>
      <c r="B41">
        <v>447416705</v>
      </c>
      <c r="C41" s="1">
        <v>44852.547395833331</v>
      </c>
      <c r="D41" s="1">
        <v>44852.547731481478</v>
      </c>
      <c r="E41" t="s">
        <v>185</v>
      </c>
      <c r="J41" t="s">
        <v>117</v>
      </c>
    </row>
    <row r="42" spans="1:63" x14ac:dyDescent="0.3">
      <c r="A42">
        <v>118153096859</v>
      </c>
      <c r="B42">
        <v>447416705</v>
      </c>
      <c r="C42" s="1">
        <v>44852.545034722221</v>
      </c>
      <c r="D42" s="1">
        <v>44852.547291666669</v>
      </c>
      <c r="E42" t="s">
        <v>186</v>
      </c>
      <c r="J42" t="s">
        <v>62</v>
      </c>
      <c r="K42" t="s">
        <v>65</v>
      </c>
      <c r="L42" t="s">
        <v>65</v>
      </c>
      <c r="M42" t="s">
        <v>65</v>
      </c>
      <c r="N42">
        <v>3</v>
      </c>
      <c r="O42">
        <v>4</v>
      </c>
      <c r="P42">
        <v>4</v>
      </c>
      <c r="Q42">
        <v>2</v>
      </c>
      <c r="R42" t="s">
        <v>63</v>
      </c>
      <c r="S42">
        <v>2</v>
      </c>
      <c r="U42">
        <v>4</v>
      </c>
      <c r="V42" t="s">
        <v>65</v>
      </c>
      <c r="W42">
        <v>4</v>
      </c>
      <c r="X42">
        <v>3</v>
      </c>
      <c r="Y42">
        <v>3</v>
      </c>
      <c r="Z42">
        <v>3</v>
      </c>
      <c r="AA42" t="s">
        <v>65</v>
      </c>
      <c r="AB42" t="s">
        <v>64</v>
      </c>
      <c r="AC42">
        <v>4</v>
      </c>
      <c r="AD42">
        <v>3</v>
      </c>
      <c r="AE42">
        <v>3</v>
      </c>
      <c r="AF42">
        <v>3</v>
      </c>
      <c r="AG42" t="s">
        <v>65</v>
      </c>
      <c r="AH42" t="s">
        <v>63</v>
      </c>
      <c r="AI42">
        <v>4</v>
      </c>
      <c r="AJ42" t="s">
        <v>64</v>
      </c>
      <c r="AK42" t="s">
        <v>65</v>
      </c>
      <c r="AL42">
        <v>3</v>
      </c>
      <c r="AM42">
        <v>3</v>
      </c>
      <c r="AN42" t="s">
        <v>65</v>
      </c>
      <c r="AR42">
        <v>3</v>
      </c>
      <c r="AS42" t="s">
        <v>65</v>
      </c>
      <c r="AT42">
        <v>4</v>
      </c>
      <c r="AU42">
        <v>4</v>
      </c>
      <c r="AV42">
        <v>4</v>
      </c>
      <c r="AW42">
        <v>4</v>
      </c>
      <c r="AX42">
        <v>4</v>
      </c>
      <c r="AY42">
        <v>4</v>
      </c>
      <c r="AZ42">
        <v>3</v>
      </c>
      <c r="BA42">
        <v>4</v>
      </c>
      <c r="BB42" t="s">
        <v>64</v>
      </c>
      <c r="BC42" t="s">
        <v>64</v>
      </c>
      <c r="BD42">
        <v>4</v>
      </c>
      <c r="BE42" t="s">
        <v>65</v>
      </c>
      <c r="BF42">
        <v>4</v>
      </c>
      <c r="BG42" t="s">
        <v>64</v>
      </c>
      <c r="BH42" t="s">
        <v>65</v>
      </c>
    </row>
  </sheetData>
  <autoFilter ref="A2:BK2" xr:uid="{7645EA86-0987-4F61-A663-9A8C4E1D7F5F}"/>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5BBBD-B356-47A3-A310-FC5DB66EAB5F}">
  <dimension ref="A1:D61"/>
  <sheetViews>
    <sheetView zoomScale="130" zoomScaleNormal="130" workbookViewId="0">
      <selection activeCell="A7" sqref="A7"/>
    </sheetView>
  </sheetViews>
  <sheetFormatPr defaultRowHeight="10.199999999999999" x14ac:dyDescent="0.2"/>
  <cols>
    <col min="1" max="1" width="56.44140625" style="4" customWidth="1"/>
    <col min="2" max="2" width="8.88671875" style="4"/>
    <col min="3" max="3" width="13.109375" style="4" customWidth="1"/>
    <col min="4" max="4" width="104.6640625" style="4" customWidth="1"/>
    <col min="5" max="16384" width="8.88671875" style="4"/>
  </cols>
  <sheetData>
    <row r="1" spans="1:4" x14ac:dyDescent="0.2">
      <c r="A1" s="10" t="s">
        <v>190</v>
      </c>
      <c r="D1" s="10" t="s">
        <v>311</v>
      </c>
    </row>
    <row r="3" spans="1:4" x14ac:dyDescent="0.2">
      <c r="A3" s="4" t="s">
        <v>187</v>
      </c>
      <c r="B3" s="4" t="s">
        <v>23</v>
      </c>
    </row>
    <row r="4" spans="1:4" x14ac:dyDescent="0.2">
      <c r="A4" s="4" t="s">
        <v>188</v>
      </c>
      <c r="B4" s="4" t="s">
        <v>11</v>
      </c>
    </row>
    <row r="5" spans="1:4" x14ac:dyDescent="0.2">
      <c r="A5" s="4" t="s">
        <v>189</v>
      </c>
      <c r="B5" s="4" t="s">
        <v>12</v>
      </c>
    </row>
    <row r="7" spans="1:4" x14ac:dyDescent="0.2">
      <c r="A7" s="10" t="s">
        <v>187</v>
      </c>
      <c r="B7" s="4" t="s">
        <v>67</v>
      </c>
      <c r="D7" s="10" t="s">
        <v>312</v>
      </c>
    </row>
    <row r="8" spans="1:4" x14ac:dyDescent="0.2">
      <c r="A8" s="4" t="s">
        <v>14</v>
      </c>
      <c r="B8" s="4" t="s">
        <v>62</v>
      </c>
      <c r="D8" s="4" t="s">
        <v>14</v>
      </c>
    </row>
    <row r="9" spans="1:4" x14ac:dyDescent="0.2">
      <c r="A9" s="4" t="s">
        <v>15</v>
      </c>
      <c r="B9" s="4" t="s">
        <v>117</v>
      </c>
      <c r="D9" s="4" t="s">
        <v>15</v>
      </c>
    </row>
    <row r="10" spans="1:4" x14ac:dyDescent="0.2">
      <c r="A10" s="4" t="s">
        <v>16</v>
      </c>
      <c r="B10" s="4" t="s">
        <v>97</v>
      </c>
      <c r="D10" s="4" t="s">
        <v>200</v>
      </c>
    </row>
    <row r="11" spans="1:4" x14ac:dyDescent="0.2">
      <c r="A11" s="4" t="s">
        <v>17</v>
      </c>
      <c r="D11" s="4" t="s">
        <v>17</v>
      </c>
    </row>
    <row r="12" spans="1:4" x14ac:dyDescent="0.2">
      <c r="A12" s="4" t="s">
        <v>18</v>
      </c>
      <c r="D12" s="4" t="s">
        <v>18</v>
      </c>
    </row>
    <row r="13" spans="1:4" x14ac:dyDescent="0.2">
      <c r="A13" s="4" t="s">
        <v>19</v>
      </c>
      <c r="B13" s="4" t="s">
        <v>211</v>
      </c>
      <c r="D13" s="4" t="s">
        <v>19</v>
      </c>
    </row>
    <row r="14" spans="1:4" x14ac:dyDescent="0.2">
      <c r="A14" s="4" t="s">
        <v>20</v>
      </c>
      <c r="B14" s="4" t="s">
        <v>226</v>
      </c>
      <c r="D14" s="4" t="s">
        <v>20</v>
      </c>
    </row>
    <row r="15" spans="1:4" x14ac:dyDescent="0.2">
      <c r="A15" s="4" t="s">
        <v>21</v>
      </c>
      <c r="B15" s="4" t="s">
        <v>229</v>
      </c>
      <c r="D15" s="4" t="s">
        <v>21</v>
      </c>
    </row>
    <row r="16" spans="1:4" x14ac:dyDescent="0.2">
      <c r="A16" s="4" t="s">
        <v>22</v>
      </c>
      <c r="B16" s="4" t="s">
        <v>231</v>
      </c>
      <c r="D16" s="4" t="s">
        <v>22</v>
      </c>
    </row>
    <row r="17" spans="1:4" x14ac:dyDescent="0.2">
      <c r="A17" s="4" t="s">
        <v>23</v>
      </c>
      <c r="D17" s="4" t="s">
        <v>201</v>
      </c>
    </row>
    <row r="18" spans="1:4" x14ac:dyDescent="0.2">
      <c r="D18" s="4" t="s">
        <v>202</v>
      </c>
    </row>
    <row r="19" spans="1:4" x14ac:dyDescent="0.2">
      <c r="D19" s="4" t="s">
        <v>23</v>
      </c>
    </row>
    <row r="21" spans="1:4" x14ac:dyDescent="0.2">
      <c r="A21" s="10" t="s">
        <v>188</v>
      </c>
      <c r="D21" s="10" t="s">
        <v>188</v>
      </c>
    </row>
    <row r="22" spans="1:4" x14ac:dyDescent="0.2">
      <c r="A22" s="4" t="s">
        <v>24</v>
      </c>
      <c r="D22" s="4" t="s">
        <v>24</v>
      </c>
    </row>
    <row r="23" spans="1:4" x14ac:dyDescent="0.2">
      <c r="A23" s="4" t="s">
        <v>25</v>
      </c>
      <c r="D23" s="4" t="s">
        <v>25</v>
      </c>
    </row>
    <row r="24" spans="1:4" x14ac:dyDescent="0.2">
      <c r="A24" s="4" t="s">
        <v>26</v>
      </c>
      <c r="D24" s="4" t="s">
        <v>26</v>
      </c>
    </row>
    <row r="25" spans="1:4" x14ac:dyDescent="0.2">
      <c r="A25" s="4" t="s">
        <v>27</v>
      </c>
      <c r="D25" s="4" t="s">
        <v>27</v>
      </c>
    </row>
    <row r="26" spans="1:4" x14ac:dyDescent="0.2">
      <c r="A26" s="4" t="s">
        <v>28</v>
      </c>
      <c r="D26" s="4" t="s">
        <v>28</v>
      </c>
    </row>
    <row r="27" spans="1:4" x14ac:dyDescent="0.2">
      <c r="A27" s="4" t="s">
        <v>29</v>
      </c>
      <c r="D27" s="4" t="s">
        <v>29</v>
      </c>
    </row>
    <row r="28" spans="1:4" x14ac:dyDescent="0.2">
      <c r="A28" s="4" t="s">
        <v>30</v>
      </c>
      <c r="D28" s="4" t="s">
        <v>30</v>
      </c>
    </row>
    <row r="29" spans="1:4" x14ac:dyDescent="0.2">
      <c r="A29" s="4" t="s">
        <v>31</v>
      </c>
      <c r="D29" s="4" t="s">
        <v>31</v>
      </c>
    </row>
    <row r="30" spans="1:4" x14ac:dyDescent="0.2">
      <c r="A30" s="4" t="s">
        <v>32</v>
      </c>
      <c r="D30" s="4" t="s">
        <v>32</v>
      </c>
    </row>
    <row r="31" spans="1:4" x14ac:dyDescent="0.2">
      <c r="A31" s="4" t="s">
        <v>33</v>
      </c>
      <c r="D31" s="4" t="s">
        <v>33</v>
      </c>
    </row>
    <row r="32" spans="1:4" x14ac:dyDescent="0.2">
      <c r="A32" s="4" t="s">
        <v>34</v>
      </c>
      <c r="D32" s="4" t="s">
        <v>34</v>
      </c>
    </row>
    <row r="33" spans="1:4" x14ac:dyDescent="0.2">
      <c r="A33" s="4" t="s">
        <v>35</v>
      </c>
      <c r="D33" s="4" t="s">
        <v>35</v>
      </c>
    </row>
    <row r="34" spans="1:4" x14ac:dyDescent="0.2">
      <c r="A34" s="4" t="s">
        <v>36</v>
      </c>
      <c r="D34" s="4" t="s">
        <v>36</v>
      </c>
    </row>
    <row r="35" spans="1:4" x14ac:dyDescent="0.2">
      <c r="A35" s="4" t="s">
        <v>37</v>
      </c>
      <c r="D35" s="4" t="s">
        <v>203</v>
      </c>
    </row>
    <row r="36" spans="1:4" x14ac:dyDescent="0.2">
      <c r="A36" s="4" t="s">
        <v>38</v>
      </c>
      <c r="D36" s="4" t="s">
        <v>204</v>
      </c>
    </row>
    <row r="37" spans="1:4" x14ac:dyDescent="0.2">
      <c r="A37" s="4" t="s">
        <v>39</v>
      </c>
      <c r="D37" s="4" t="s">
        <v>39</v>
      </c>
    </row>
    <row r="38" spans="1:4" x14ac:dyDescent="0.2">
      <c r="A38" s="4" t="s">
        <v>40</v>
      </c>
      <c r="D38" s="4" t="s">
        <v>40</v>
      </c>
    </row>
    <row r="39" spans="1:4" x14ac:dyDescent="0.2">
      <c r="A39" s="4" t="s">
        <v>41</v>
      </c>
      <c r="D39" s="4" t="s">
        <v>42</v>
      </c>
    </row>
    <row r="40" spans="1:4" x14ac:dyDescent="0.2">
      <c r="A40" s="4" t="s">
        <v>42</v>
      </c>
      <c r="D40" s="4" t="s">
        <v>43</v>
      </c>
    </row>
    <row r="41" spans="1:4" x14ac:dyDescent="0.2">
      <c r="A41" s="4" t="s">
        <v>43</v>
      </c>
    </row>
    <row r="43" spans="1:4" x14ac:dyDescent="0.2">
      <c r="A43" s="10" t="s">
        <v>189</v>
      </c>
      <c r="D43" s="10" t="s">
        <v>189</v>
      </c>
    </row>
    <row r="44" spans="1:4" x14ac:dyDescent="0.2">
      <c r="A44" s="4" t="s">
        <v>44</v>
      </c>
    </row>
    <row r="45" spans="1:4" x14ac:dyDescent="0.2">
      <c r="A45" s="4" t="s">
        <v>45</v>
      </c>
    </row>
    <row r="46" spans="1:4" x14ac:dyDescent="0.2">
      <c r="A46" s="4" t="s">
        <v>46</v>
      </c>
    </row>
    <row r="47" spans="1:4" x14ac:dyDescent="0.2">
      <c r="A47" s="4" t="s">
        <v>47</v>
      </c>
    </row>
    <row r="48" spans="1:4" ht="10.8" x14ac:dyDescent="0.25">
      <c r="A48" s="4" t="s">
        <v>48</v>
      </c>
    </row>
    <row r="49" spans="1:1" ht="10.8" x14ac:dyDescent="0.25">
      <c r="A49" s="4" t="s">
        <v>49</v>
      </c>
    </row>
    <row r="50" spans="1:1" ht="10.8" x14ac:dyDescent="0.25">
      <c r="A50" s="4" t="s">
        <v>50</v>
      </c>
    </row>
    <row r="51" spans="1:1" ht="10.8" x14ac:dyDescent="0.25">
      <c r="A51" s="4" t="s">
        <v>51</v>
      </c>
    </row>
    <row r="52" spans="1:1" ht="10.8" x14ac:dyDescent="0.25">
      <c r="A52" s="4" t="s">
        <v>52</v>
      </c>
    </row>
    <row r="53" spans="1:1" ht="10.8" x14ac:dyDescent="0.25">
      <c r="A53" s="4" t="s">
        <v>53</v>
      </c>
    </row>
    <row r="54" spans="1:1" ht="10.8" x14ac:dyDescent="0.25">
      <c r="A54" s="4" t="s">
        <v>54</v>
      </c>
    </row>
    <row r="55" spans="1:1" ht="10.8" x14ac:dyDescent="0.25">
      <c r="A55" s="4" t="s">
        <v>55</v>
      </c>
    </row>
    <row r="56" spans="1:1" ht="10.8" x14ac:dyDescent="0.25">
      <c r="A56" s="4" t="s">
        <v>56</v>
      </c>
    </row>
    <row r="57" spans="1:1" ht="10.8" x14ac:dyDescent="0.25">
      <c r="A57" s="4" t="s">
        <v>57</v>
      </c>
    </row>
    <row r="58" spans="1:1" ht="10.8" x14ac:dyDescent="0.25">
      <c r="A58" s="4" t="s">
        <v>58</v>
      </c>
    </row>
    <row r="59" spans="1:1" ht="10.8" x14ac:dyDescent="0.25">
      <c r="A59" s="4" t="s">
        <v>59</v>
      </c>
    </row>
    <row r="60" spans="1:1" ht="10.8" x14ac:dyDescent="0.25">
      <c r="A60" s="4" t="s">
        <v>60</v>
      </c>
    </row>
    <row r="61" spans="1:1" ht="10.8" x14ac:dyDescent="0.25"/>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AU34"/>
  <sheetViews>
    <sheetView topLeftCell="F1" zoomScale="70" zoomScaleNormal="70" workbookViewId="0">
      <selection activeCell="AE2" sqref="AE2:AU2"/>
    </sheetView>
  </sheetViews>
  <sheetFormatPr defaultRowHeight="14.4" x14ac:dyDescent="0.3"/>
  <cols>
    <col min="1" max="1" width="14.109375" customWidth="1"/>
  </cols>
  <sheetData>
    <row r="1" spans="1:47" s="2" customFormat="1" ht="13.8" x14ac:dyDescent="0.25">
      <c r="A1" s="11" t="s">
        <v>9</v>
      </c>
      <c r="B1" s="13" t="s">
        <v>10</v>
      </c>
      <c r="C1" s="7"/>
      <c r="D1" s="7"/>
      <c r="E1" s="7"/>
      <c r="F1" s="7"/>
      <c r="G1" s="7"/>
      <c r="H1" s="7"/>
      <c r="I1" s="7"/>
      <c r="J1" s="7"/>
      <c r="K1" s="8" t="s">
        <v>10</v>
      </c>
      <c r="L1" s="8"/>
      <c r="M1" s="8"/>
      <c r="N1" s="8"/>
      <c r="O1" s="8"/>
      <c r="P1" s="8"/>
      <c r="Q1" s="8"/>
      <c r="R1" s="8"/>
      <c r="S1" s="8"/>
      <c r="T1" s="8"/>
      <c r="U1" s="8"/>
      <c r="V1" s="8"/>
      <c r="W1" s="8"/>
      <c r="X1" s="8"/>
      <c r="Y1" s="8"/>
      <c r="Z1" s="8"/>
      <c r="AA1" s="8"/>
      <c r="AB1" s="8"/>
      <c r="AC1" s="8"/>
      <c r="AD1" s="8"/>
      <c r="AE1" s="9" t="s">
        <v>10</v>
      </c>
      <c r="AF1" s="9"/>
      <c r="AG1" s="9"/>
      <c r="AH1" s="9"/>
      <c r="AI1" s="9"/>
      <c r="AJ1" s="9"/>
      <c r="AK1" s="9"/>
      <c r="AL1" s="9"/>
      <c r="AM1" s="9"/>
      <c r="AN1" s="9"/>
      <c r="AO1" s="9"/>
      <c r="AP1" s="9"/>
      <c r="AQ1" s="9"/>
      <c r="AR1" s="9"/>
      <c r="AS1" s="9"/>
      <c r="AT1" s="9"/>
      <c r="AU1" s="9"/>
    </row>
    <row r="2" spans="1:47" s="2" customFormat="1" ht="13.8" x14ac:dyDescent="0.25">
      <c r="A2" s="2" t="s">
        <v>13</v>
      </c>
      <c r="B2" s="2" t="s">
        <v>14</v>
      </c>
      <c r="C2" s="2" t="s">
        <v>15</v>
      </c>
      <c r="D2" s="2" t="s">
        <v>16</v>
      </c>
      <c r="E2" s="2" t="s">
        <v>17</v>
      </c>
      <c r="F2" s="2" t="s">
        <v>18</v>
      </c>
      <c r="G2" s="2" t="s">
        <v>19</v>
      </c>
      <c r="H2" s="2" t="s">
        <v>20</v>
      </c>
      <c r="I2" s="2" t="s">
        <v>21</v>
      </c>
      <c r="J2" s="2" t="s">
        <v>22</v>
      </c>
      <c r="K2" s="2" t="s">
        <v>24</v>
      </c>
      <c r="L2" s="2" t="s">
        <v>25</v>
      </c>
      <c r="M2" s="2" t="s">
        <v>26</v>
      </c>
      <c r="N2" s="2" t="s">
        <v>27</v>
      </c>
      <c r="O2" s="2" t="s">
        <v>28</v>
      </c>
      <c r="P2" s="2" t="s">
        <v>29</v>
      </c>
      <c r="Q2" s="2" t="s">
        <v>30</v>
      </c>
      <c r="R2" s="2" t="s">
        <v>31</v>
      </c>
      <c r="S2" s="2" t="s">
        <v>32</v>
      </c>
      <c r="T2" s="2" t="s">
        <v>33</v>
      </c>
      <c r="U2" s="2" t="s">
        <v>34</v>
      </c>
      <c r="V2" s="2" t="s">
        <v>35</v>
      </c>
      <c r="W2" s="2" t="s">
        <v>36</v>
      </c>
      <c r="X2" s="2" t="s">
        <v>37</v>
      </c>
      <c r="Y2" s="2" t="s">
        <v>38</v>
      </c>
      <c r="Z2" s="2" t="s">
        <v>39</v>
      </c>
      <c r="AA2" s="2" t="s">
        <v>40</v>
      </c>
      <c r="AB2" s="2" t="s">
        <v>41</v>
      </c>
      <c r="AC2" s="2" t="s">
        <v>42</v>
      </c>
      <c r="AD2" s="2" t="s">
        <v>43</v>
      </c>
      <c r="AE2" s="2" t="s">
        <v>44</v>
      </c>
      <c r="AF2" s="2" t="s">
        <v>45</v>
      </c>
      <c r="AG2" s="2" t="s">
        <v>46</v>
      </c>
      <c r="AH2" s="2" t="s">
        <v>47</v>
      </c>
      <c r="AI2" s="2" t="s">
        <v>48</v>
      </c>
      <c r="AJ2" s="2" t="s">
        <v>49</v>
      </c>
      <c r="AK2" s="2" t="s">
        <v>50</v>
      </c>
      <c r="AL2" s="2" t="s">
        <v>51</v>
      </c>
      <c r="AM2" s="2" t="s">
        <v>52</v>
      </c>
      <c r="AN2" s="2" t="s">
        <v>53</v>
      </c>
      <c r="AO2" s="2" t="s">
        <v>54</v>
      </c>
      <c r="AP2" s="2" t="s">
        <v>55</v>
      </c>
      <c r="AQ2" s="2" t="s">
        <v>56</v>
      </c>
      <c r="AR2" s="2" t="s">
        <v>57</v>
      </c>
      <c r="AS2" s="2" t="s">
        <v>58</v>
      </c>
      <c r="AT2" s="2" t="s">
        <v>59</v>
      </c>
      <c r="AU2" s="2" t="s">
        <v>60</v>
      </c>
    </row>
    <row r="3" spans="1:47" x14ac:dyDescent="0.3">
      <c r="A3" t="s">
        <v>97</v>
      </c>
      <c r="B3">
        <v>5</v>
      </c>
      <c r="C3">
        <v>5</v>
      </c>
      <c r="D3">
        <v>1</v>
      </c>
      <c r="E3">
        <v>5</v>
      </c>
      <c r="F3">
        <v>4</v>
      </c>
      <c r="G3">
        <v>4</v>
      </c>
      <c r="H3">
        <v>3</v>
      </c>
      <c r="I3">
        <v>1</v>
      </c>
      <c r="J3">
        <v>4</v>
      </c>
      <c r="K3">
        <v>5</v>
      </c>
      <c r="L3">
        <v>5</v>
      </c>
      <c r="M3">
        <v>5</v>
      </c>
      <c r="N3">
        <v>5</v>
      </c>
      <c r="O3">
        <v>3</v>
      </c>
      <c r="P3">
        <v>3</v>
      </c>
      <c r="Q3" t="s">
        <v>64</v>
      </c>
      <c r="R3" t="s">
        <v>64</v>
      </c>
      <c r="S3">
        <v>4</v>
      </c>
      <c r="T3">
        <v>4</v>
      </c>
      <c r="U3">
        <v>4</v>
      </c>
      <c r="V3">
        <v>4</v>
      </c>
      <c r="W3">
        <v>5</v>
      </c>
      <c r="X3">
        <v>1</v>
      </c>
      <c r="Y3">
        <v>4</v>
      </c>
      <c r="Z3" t="s">
        <v>64</v>
      </c>
      <c r="AA3">
        <v>4</v>
      </c>
      <c r="AB3">
        <v>3</v>
      </c>
      <c r="AC3">
        <v>5</v>
      </c>
      <c r="AD3">
        <v>5</v>
      </c>
      <c r="AE3">
        <v>4</v>
      </c>
      <c r="AF3">
        <v>4</v>
      </c>
      <c r="AG3">
        <v>5</v>
      </c>
      <c r="AH3">
        <v>4</v>
      </c>
      <c r="AI3">
        <v>3</v>
      </c>
      <c r="AJ3">
        <v>5</v>
      </c>
      <c r="AK3">
        <v>5</v>
      </c>
      <c r="AL3">
        <v>5</v>
      </c>
      <c r="AM3">
        <v>4</v>
      </c>
      <c r="AN3" t="s">
        <v>64</v>
      </c>
      <c r="AO3" t="s">
        <v>64</v>
      </c>
      <c r="AP3" t="s">
        <v>64</v>
      </c>
      <c r="AQ3" t="s">
        <v>64</v>
      </c>
      <c r="AR3">
        <v>5</v>
      </c>
      <c r="AS3">
        <v>5</v>
      </c>
      <c r="AT3" t="s">
        <v>64</v>
      </c>
      <c r="AU3">
        <v>5</v>
      </c>
    </row>
    <row r="4" spans="1:47" x14ac:dyDescent="0.3">
      <c r="A4" t="s">
        <v>97</v>
      </c>
      <c r="B4">
        <v>4</v>
      </c>
      <c r="C4">
        <v>3</v>
      </c>
      <c r="D4">
        <v>5</v>
      </c>
      <c r="E4">
        <v>4</v>
      </c>
      <c r="F4">
        <v>2</v>
      </c>
      <c r="G4">
        <v>2</v>
      </c>
      <c r="H4">
        <v>2</v>
      </c>
      <c r="I4">
        <v>4</v>
      </c>
      <c r="J4">
        <v>3</v>
      </c>
      <c r="K4">
        <v>3</v>
      </c>
      <c r="L4">
        <v>4</v>
      </c>
      <c r="M4">
        <v>2</v>
      </c>
      <c r="N4">
        <v>3</v>
      </c>
      <c r="O4">
        <v>2</v>
      </c>
      <c r="P4">
        <v>2</v>
      </c>
      <c r="Q4">
        <v>2</v>
      </c>
      <c r="R4">
        <v>2</v>
      </c>
      <c r="S4">
        <v>4</v>
      </c>
      <c r="T4">
        <v>3</v>
      </c>
      <c r="U4">
        <v>2</v>
      </c>
      <c r="V4">
        <v>2</v>
      </c>
      <c r="W4">
        <v>3</v>
      </c>
      <c r="X4">
        <v>5</v>
      </c>
      <c r="Y4">
        <v>2</v>
      </c>
      <c r="Z4">
        <v>3</v>
      </c>
      <c r="AA4">
        <v>3</v>
      </c>
      <c r="AB4">
        <v>3</v>
      </c>
      <c r="AC4">
        <v>3</v>
      </c>
      <c r="AD4">
        <v>2</v>
      </c>
      <c r="AE4">
        <v>2</v>
      </c>
      <c r="AF4">
        <v>3</v>
      </c>
      <c r="AG4">
        <v>3</v>
      </c>
      <c r="AH4">
        <v>4</v>
      </c>
      <c r="AI4">
        <v>3</v>
      </c>
      <c r="AJ4">
        <v>2</v>
      </c>
      <c r="AK4">
        <v>5</v>
      </c>
      <c r="AL4">
        <v>4</v>
      </c>
      <c r="AM4">
        <v>4</v>
      </c>
      <c r="AN4">
        <v>3</v>
      </c>
      <c r="AO4" t="s">
        <v>64</v>
      </c>
      <c r="AP4" t="s">
        <v>64</v>
      </c>
      <c r="AQ4">
        <v>4</v>
      </c>
      <c r="AR4">
        <v>3</v>
      </c>
      <c r="AS4">
        <v>3</v>
      </c>
      <c r="AT4">
        <v>2</v>
      </c>
      <c r="AU4">
        <v>3</v>
      </c>
    </row>
    <row r="5" spans="1:47" x14ac:dyDescent="0.3">
      <c r="A5" t="s">
        <v>97</v>
      </c>
      <c r="B5">
        <v>1</v>
      </c>
      <c r="C5">
        <v>3</v>
      </c>
      <c r="D5">
        <v>1</v>
      </c>
      <c r="E5">
        <v>1</v>
      </c>
      <c r="F5">
        <v>4</v>
      </c>
      <c r="G5">
        <v>3</v>
      </c>
      <c r="H5">
        <v>3</v>
      </c>
      <c r="I5">
        <v>1</v>
      </c>
      <c r="J5">
        <v>3</v>
      </c>
      <c r="K5">
        <v>2</v>
      </c>
      <c r="L5">
        <v>5</v>
      </c>
      <c r="M5">
        <v>5</v>
      </c>
      <c r="N5">
        <v>3</v>
      </c>
      <c r="O5">
        <v>4</v>
      </c>
      <c r="P5" t="s">
        <v>64</v>
      </c>
      <c r="Q5" t="s">
        <v>64</v>
      </c>
      <c r="R5" t="s">
        <v>64</v>
      </c>
      <c r="S5">
        <v>4</v>
      </c>
      <c r="T5">
        <v>2</v>
      </c>
      <c r="U5">
        <v>1</v>
      </c>
      <c r="V5">
        <v>3</v>
      </c>
      <c r="W5">
        <v>3</v>
      </c>
      <c r="X5">
        <v>1</v>
      </c>
      <c r="Y5">
        <v>4</v>
      </c>
      <c r="Z5">
        <v>2</v>
      </c>
      <c r="AA5">
        <v>2</v>
      </c>
      <c r="AB5">
        <v>3</v>
      </c>
      <c r="AC5">
        <v>5</v>
      </c>
      <c r="AD5">
        <v>5</v>
      </c>
      <c r="AE5">
        <v>1</v>
      </c>
      <c r="AF5">
        <v>3</v>
      </c>
      <c r="AG5">
        <v>1</v>
      </c>
      <c r="AH5">
        <v>4</v>
      </c>
      <c r="AI5">
        <v>5</v>
      </c>
      <c r="AJ5">
        <v>5</v>
      </c>
      <c r="AK5">
        <v>3</v>
      </c>
      <c r="AL5">
        <v>4</v>
      </c>
      <c r="AM5">
        <v>5</v>
      </c>
      <c r="AN5">
        <v>4</v>
      </c>
      <c r="AO5" t="s">
        <v>64</v>
      </c>
      <c r="AP5" t="s">
        <v>64</v>
      </c>
      <c r="AQ5">
        <v>1</v>
      </c>
      <c r="AR5">
        <v>2</v>
      </c>
      <c r="AS5">
        <v>2</v>
      </c>
      <c r="AT5">
        <v>2</v>
      </c>
      <c r="AU5">
        <v>3</v>
      </c>
    </row>
    <row r="6" spans="1:47" x14ac:dyDescent="0.3">
      <c r="A6" t="s">
        <v>97</v>
      </c>
      <c r="B6">
        <v>5</v>
      </c>
      <c r="C6">
        <v>5</v>
      </c>
      <c r="D6">
        <v>5</v>
      </c>
      <c r="E6">
        <v>5</v>
      </c>
      <c r="F6">
        <v>4</v>
      </c>
      <c r="G6">
        <v>4</v>
      </c>
      <c r="H6">
        <v>4</v>
      </c>
      <c r="I6">
        <v>1</v>
      </c>
      <c r="J6">
        <v>2</v>
      </c>
      <c r="K6">
        <v>4</v>
      </c>
      <c r="L6">
        <v>4</v>
      </c>
      <c r="M6">
        <v>4</v>
      </c>
      <c r="N6" t="s">
        <v>64</v>
      </c>
      <c r="O6">
        <v>3</v>
      </c>
      <c r="P6">
        <v>5</v>
      </c>
      <c r="Q6" t="s">
        <v>64</v>
      </c>
      <c r="R6" t="s">
        <v>64</v>
      </c>
      <c r="S6">
        <v>4</v>
      </c>
      <c r="T6">
        <v>3</v>
      </c>
      <c r="U6">
        <v>3</v>
      </c>
      <c r="V6">
        <v>4</v>
      </c>
      <c r="W6">
        <v>5</v>
      </c>
      <c r="X6">
        <v>1</v>
      </c>
      <c r="Y6">
        <v>4</v>
      </c>
      <c r="Z6">
        <v>2</v>
      </c>
      <c r="AA6">
        <v>4</v>
      </c>
      <c r="AB6">
        <v>4</v>
      </c>
      <c r="AC6">
        <v>5</v>
      </c>
      <c r="AD6">
        <v>5</v>
      </c>
      <c r="AE6">
        <v>4</v>
      </c>
      <c r="AF6">
        <v>4</v>
      </c>
      <c r="AG6">
        <v>5</v>
      </c>
      <c r="AH6">
        <v>5</v>
      </c>
      <c r="AI6">
        <v>5</v>
      </c>
      <c r="AJ6">
        <v>5</v>
      </c>
      <c r="AK6">
        <v>5</v>
      </c>
      <c r="AL6">
        <v>5</v>
      </c>
      <c r="AM6">
        <v>3</v>
      </c>
      <c r="AN6">
        <v>3</v>
      </c>
      <c r="AO6">
        <v>4</v>
      </c>
      <c r="AP6">
        <v>4</v>
      </c>
      <c r="AQ6">
        <v>5</v>
      </c>
      <c r="AR6">
        <v>4</v>
      </c>
      <c r="AS6">
        <v>5</v>
      </c>
      <c r="AT6" t="s">
        <v>64</v>
      </c>
      <c r="AU6">
        <v>5</v>
      </c>
    </row>
    <row r="7" spans="1:47" x14ac:dyDescent="0.3">
      <c r="A7" t="s">
        <v>97</v>
      </c>
      <c r="B7">
        <v>5</v>
      </c>
      <c r="C7">
        <v>5</v>
      </c>
      <c r="D7">
        <v>5</v>
      </c>
      <c r="E7">
        <v>3</v>
      </c>
      <c r="F7">
        <v>5</v>
      </c>
      <c r="G7">
        <v>5</v>
      </c>
      <c r="H7">
        <v>5</v>
      </c>
      <c r="I7">
        <v>3</v>
      </c>
      <c r="J7">
        <v>3</v>
      </c>
      <c r="K7">
        <v>5</v>
      </c>
      <c r="L7">
        <v>4</v>
      </c>
      <c r="M7">
        <v>4</v>
      </c>
      <c r="N7">
        <v>4</v>
      </c>
      <c r="O7">
        <v>5</v>
      </c>
      <c r="P7">
        <v>2</v>
      </c>
      <c r="Q7">
        <v>4</v>
      </c>
      <c r="R7">
        <v>3</v>
      </c>
      <c r="S7">
        <v>5</v>
      </c>
      <c r="T7">
        <v>5</v>
      </c>
      <c r="U7">
        <v>5</v>
      </c>
      <c r="V7">
        <v>5</v>
      </c>
      <c r="W7">
        <v>3</v>
      </c>
      <c r="X7">
        <v>1</v>
      </c>
      <c r="Y7">
        <v>5</v>
      </c>
      <c r="Z7">
        <v>5</v>
      </c>
      <c r="AA7">
        <v>5</v>
      </c>
      <c r="AB7">
        <v>5</v>
      </c>
      <c r="AC7">
        <v>5</v>
      </c>
      <c r="AD7">
        <v>5</v>
      </c>
      <c r="AE7">
        <v>5</v>
      </c>
      <c r="AF7">
        <v>5</v>
      </c>
      <c r="AG7">
        <v>5</v>
      </c>
      <c r="AH7">
        <v>5</v>
      </c>
      <c r="AI7">
        <v>5</v>
      </c>
      <c r="AJ7">
        <v>5</v>
      </c>
      <c r="AK7">
        <v>5</v>
      </c>
      <c r="AL7">
        <v>5</v>
      </c>
      <c r="AM7">
        <v>5</v>
      </c>
      <c r="AN7">
        <v>5</v>
      </c>
      <c r="AO7">
        <v>5</v>
      </c>
      <c r="AP7">
        <v>5</v>
      </c>
      <c r="AQ7">
        <v>5</v>
      </c>
      <c r="AR7">
        <v>5</v>
      </c>
      <c r="AS7">
        <v>5</v>
      </c>
      <c r="AT7">
        <v>5</v>
      </c>
      <c r="AU7">
        <v>5</v>
      </c>
    </row>
    <row r="8" spans="1:47" x14ac:dyDescent="0.3">
      <c r="A8" t="s">
        <v>97</v>
      </c>
      <c r="B8">
        <v>3</v>
      </c>
      <c r="C8">
        <v>5</v>
      </c>
      <c r="D8">
        <v>5</v>
      </c>
      <c r="E8">
        <v>3</v>
      </c>
      <c r="F8">
        <v>2</v>
      </c>
      <c r="G8">
        <v>3</v>
      </c>
      <c r="H8">
        <v>2</v>
      </c>
      <c r="I8">
        <v>3</v>
      </c>
      <c r="J8">
        <v>4</v>
      </c>
      <c r="K8">
        <v>5</v>
      </c>
      <c r="L8">
        <v>5</v>
      </c>
      <c r="M8">
        <v>4</v>
      </c>
      <c r="N8">
        <v>4</v>
      </c>
      <c r="O8">
        <v>3</v>
      </c>
      <c r="P8">
        <v>2</v>
      </c>
      <c r="Q8">
        <v>1</v>
      </c>
      <c r="R8">
        <v>1</v>
      </c>
      <c r="S8">
        <v>2</v>
      </c>
      <c r="T8">
        <v>3</v>
      </c>
      <c r="U8">
        <v>5</v>
      </c>
      <c r="V8">
        <v>3</v>
      </c>
      <c r="W8">
        <v>3</v>
      </c>
      <c r="X8">
        <v>1</v>
      </c>
      <c r="Y8">
        <v>3</v>
      </c>
      <c r="Z8">
        <v>2</v>
      </c>
      <c r="AA8">
        <v>5</v>
      </c>
      <c r="AB8">
        <v>3</v>
      </c>
      <c r="AC8">
        <v>1</v>
      </c>
      <c r="AD8">
        <v>1</v>
      </c>
      <c r="AE8">
        <v>2</v>
      </c>
      <c r="AF8">
        <v>3</v>
      </c>
      <c r="AG8">
        <v>4</v>
      </c>
      <c r="AH8">
        <v>5</v>
      </c>
      <c r="AI8">
        <v>4</v>
      </c>
      <c r="AJ8">
        <v>3</v>
      </c>
      <c r="AK8">
        <v>3</v>
      </c>
      <c r="AL8">
        <v>3</v>
      </c>
      <c r="AM8">
        <v>5</v>
      </c>
      <c r="AN8">
        <v>3</v>
      </c>
      <c r="AO8">
        <v>1</v>
      </c>
      <c r="AP8">
        <v>1</v>
      </c>
      <c r="AQ8">
        <v>3</v>
      </c>
      <c r="AR8">
        <v>5</v>
      </c>
      <c r="AS8">
        <v>3</v>
      </c>
      <c r="AT8">
        <v>3</v>
      </c>
      <c r="AU8">
        <v>5</v>
      </c>
    </row>
    <row r="9" spans="1:47" x14ac:dyDescent="0.3">
      <c r="A9" t="s">
        <v>97</v>
      </c>
      <c r="B9">
        <v>2</v>
      </c>
      <c r="C9">
        <v>4</v>
      </c>
      <c r="D9">
        <v>1</v>
      </c>
      <c r="E9">
        <v>1</v>
      </c>
      <c r="F9">
        <v>3</v>
      </c>
      <c r="G9">
        <v>3</v>
      </c>
      <c r="H9">
        <v>4</v>
      </c>
      <c r="I9">
        <v>1</v>
      </c>
      <c r="J9">
        <v>2</v>
      </c>
      <c r="K9">
        <v>4</v>
      </c>
      <c r="L9">
        <v>4</v>
      </c>
      <c r="M9">
        <v>5</v>
      </c>
      <c r="N9">
        <v>3</v>
      </c>
      <c r="O9">
        <v>4</v>
      </c>
      <c r="P9">
        <v>4</v>
      </c>
      <c r="Q9">
        <v>3</v>
      </c>
      <c r="R9">
        <v>3</v>
      </c>
      <c r="S9">
        <v>4</v>
      </c>
      <c r="T9">
        <v>5</v>
      </c>
      <c r="U9">
        <v>4</v>
      </c>
      <c r="V9">
        <v>4</v>
      </c>
      <c r="W9">
        <v>4</v>
      </c>
      <c r="X9">
        <v>1</v>
      </c>
      <c r="Y9">
        <v>4</v>
      </c>
      <c r="Z9">
        <v>3</v>
      </c>
      <c r="AA9">
        <v>4</v>
      </c>
      <c r="AB9">
        <v>4</v>
      </c>
      <c r="AC9">
        <v>3</v>
      </c>
      <c r="AD9">
        <v>4</v>
      </c>
      <c r="AE9">
        <v>4</v>
      </c>
      <c r="AF9">
        <v>4</v>
      </c>
      <c r="AG9">
        <v>4</v>
      </c>
      <c r="AH9">
        <v>4</v>
      </c>
      <c r="AI9">
        <v>2</v>
      </c>
      <c r="AJ9">
        <v>4</v>
      </c>
      <c r="AK9">
        <v>4</v>
      </c>
      <c r="AL9">
        <v>4</v>
      </c>
      <c r="AM9">
        <v>4</v>
      </c>
      <c r="AN9">
        <v>4</v>
      </c>
      <c r="AO9">
        <v>4</v>
      </c>
      <c r="AP9">
        <v>4</v>
      </c>
      <c r="AQ9">
        <v>4</v>
      </c>
      <c r="AR9">
        <v>4</v>
      </c>
      <c r="AS9">
        <v>4</v>
      </c>
      <c r="AT9">
        <v>4</v>
      </c>
      <c r="AU9">
        <v>4</v>
      </c>
    </row>
    <row r="10" spans="1:47" x14ac:dyDescent="0.3">
      <c r="A10" t="s">
        <v>97</v>
      </c>
      <c r="B10">
        <v>5</v>
      </c>
      <c r="C10">
        <v>4</v>
      </c>
      <c r="D10">
        <v>5</v>
      </c>
      <c r="E10">
        <v>5</v>
      </c>
      <c r="F10">
        <v>3</v>
      </c>
      <c r="G10">
        <v>4</v>
      </c>
      <c r="H10">
        <v>3</v>
      </c>
      <c r="I10">
        <v>2</v>
      </c>
      <c r="J10">
        <v>5</v>
      </c>
      <c r="K10">
        <v>4</v>
      </c>
      <c r="L10">
        <v>5</v>
      </c>
      <c r="M10">
        <v>4</v>
      </c>
      <c r="N10">
        <v>4</v>
      </c>
      <c r="O10">
        <v>3</v>
      </c>
      <c r="P10">
        <v>5</v>
      </c>
      <c r="Q10" t="s">
        <v>64</v>
      </c>
      <c r="R10" t="s">
        <v>64</v>
      </c>
      <c r="S10">
        <v>3</v>
      </c>
      <c r="T10">
        <v>4</v>
      </c>
      <c r="U10">
        <v>4</v>
      </c>
      <c r="V10">
        <v>5</v>
      </c>
      <c r="W10">
        <v>3</v>
      </c>
      <c r="X10">
        <v>1</v>
      </c>
      <c r="Y10">
        <v>4</v>
      </c>
      <c r="Z10">
        <v>4</v>
      </c>
      <c r="AA10" t="s">
        <v>64</v>
      </c>
      <c r="AB10">
        <v>3</v>
      </c>
      <c r="AC10">
        <v>2</v>
      </c>
      <c r="AD10">
        <v>4</v>
      </c>
      <c r="AE10">
        <v>4</v>
      </c>
      <c r="AF10">
        <v>2</v>
      </c>
      <c r="AG10">
        <v>2</v>
      </c>
      <c r="AH10">
        <v>5</v>
      </c>
      <c r="AI10">
        <v>4</v>
      </c>
      <c r="AJ10">
        <v>5</v>
      </c>
      <c r="AK10">
        <v>5</v>
      </c>
      <c r="AL10">
        <v>5</v>
      </c>
      <c r="AM10">
        <v>2</v>
      </c>
      <c r="AN10">
        <v>3</v>
      </c>
      <c r="AO10">
        <v>4</v>
      </c>
      <c r="AP10">
        <v>4</v>
      </c>
      <c r="AQ10">
        <v>4</v>
      </c>
      <c r="AR10">
        <v>4</v>
      </c>
      <c r="AS10">
        <v>4</v>
      </c>
      <c r="AT10">
        <v>3</v>
      </c>
      <c r="AU10">
        <v>4</v>
      </c>
    </row>
    <row r="11" spans="1:47" x14ac:dyDescent="0.3">
      <c r="A11" t="s">
        <v>97</v>
      </c>
      <c r="B11">
        <v>5</v>
      </c>
      <c r="C11">
        <v>5</v>
      </c>
      <c r="D11">
        <v>5</v>
      </c>
      <c r="E11">
        <v>5</v>
      </c>
      <c r="F11">
        <v>4</v>
      </c>
      <c r="G11">
        <v>5</v>
      </c>
      <c r="H11">
        <v>5</v>
      </c>
      <c r="I11">
        <v>2</v>
      </c>
      <c r="J11">
        <v>2</v>
      </c>
      <c r="K11">
        <v>4</v>
      </c>
      <c r="L11">
        <v>5</v>
      </c>
      <c r="M11">
        <v>5</v>
      </c>
      <c r="N11">
        <v>4</v>
      </c>
      <c r="O11">
        <v>3</v>
      </c>
      <c r="P11">
        <v>3</v>
      </c>
      <c r="Q11">
        <v>4</v>
      </c>
      <c r="R11">
        <v>3</v>
      </c>
      <c r="S11">
        <v>5</v>
      </c>
      <c r="T11">
        <v>4</v>
      </c>
      <c r="U11">
        <v>4</v>
      </c>
      <c r="V11">
        <v>4</v>
      </c>
      <c r="W11">
        <v>5</v>
      </c>
      <c r="X11">
        <v>2</v>
      </c>
      <c r="Y11">
        <v>4</v>
      </c>
      <c r="Z11">
        <v>4</v>
      </c>
      <c r="AA11">
        <v>4</v>
      </c>
      <c r="AB11">
        <v>3</v>
      </c>
      <c r="AC11">
        <v>3</v>
      </c>
      <c r="AD11">
        <v>5</v>
      </c>
      <c r="AE11">
        <v>3</v>
      </c>
      <c r="AF11">
        <v>4</v>
      </c>
      <c r="AG11">
        <v>5</v>
      </c>
      <c r="AH11">
        <v>3</v>
      </c>
      <c r="AI11">
        <v>4</v>
      </c>
      <c r="AJ11">
        <v>5</v>
      </c>
      <c r="AK11">
        <v>4</v>
      </c>
      <c r="AL11">
        <v>5</v>
      </c>
      <c r="AM11">
        <v>5</v>
      </c>
      <c r="AN11">
        <v>4</v>
      </c>
      <c r="AO11">
        <v>3</v>
      </c>
      <c r="AP11">
        <v>3</v>
      </c>
      <c r="AQ11">
        <v>4</v>
      </c>
      <c r="AR11">
        <v>5</v>
      </c>
      <c r="AS11">
        <v>3</v>
      </c>
      <c r="AT11">
        <v>4</v>
      </c>
      <c r="AU11">
        <v>4</v>
      </c>
    </row>
    <row r="12" spans="1:47" x14ac:dyDescent="0.3">
      <c r="A12" t="s">
        <v>97</v>
      </c>
      <c r="B12">
        <v>5</v>
      </c>
      <c r="C12">
        <v>4</v>
      </c>
      <c r="D12">
        <v>5</v>
      </c>
      <c r="E12">
        <v>4</v>
      </c>
      <c r="F12">
        <v>4</v>
      </c>
      <c r="G12">
        <v>3</v>
      </c>
      <c r="H12">
        <v>3</v>
      </c>
      <c r="I12">
        <v>1</v>
      </c>
      <c r="J12">
        <v>3</v>
      </c>
      <c r="K12">
        <v>4</v>
      </c>
      <c r="L12">
        <v>4</v>
      </c>
      <c r="M12">
        <v>4</v>
      </c>
      <c r="N12">
        <v>4</v>
      </c>
      <c r="O12">
        <v>4</v>
      </c>
      <c r="P12">
        <v>2</v>
      </c>
      <c r="Q12">
        <v>2</v>
      </c>
      <c r="R12" t="s">
        <v>64</v>
      </c>
      <c r="S12">
        <v>3</v>
      </c>
      <c r="T12">
        <v>3</v>
      </c>
      <c r="U12">
        <v>3</v>
      </c>
      <c r="V12">
        <v>4</v>
      </c>
      <c r="W12">
        <v>4</v>
      </c>
      <c r="X12">
        <v>1</v>
      </c>
      <c r="Y12">
        <v>2</v>
      </c>
      <c r="Z12">
        <v>2</v>
      </c>
      <c r="AA12">
        <v>3</v>
      </c>
      <c r="AB12">
        <v>4</v>
      </c>
      <c r="AC12">
        <v>3</v>
      </c>
      <c r="AD12">
        <v>4</v>
      </c>
      <c r="AE12">
        <v>3</v>
      </c>
      <c r="AF12">
        <v>4</v>
      </c>
      <c r="AG12">
        <v>3</v>
      </c>
      <c r="AH12">
        <v>4</v>
      </c>
      <c r="AI12">
        <v>4</v>
      </c>
      <c r="AJ12">
        <v>5</v>
      </c>
      <c r="AK12">
        <v>4</v>
      </c>
      <c r="AL12">
        <v>5</v>
      </c>
      <c r="AM12">
        <v>4</v>
      </c>
      <c r="AN12">
        <v>5</v>
      </c>
      <c r="AO12">
        <v>4</v>
      </c>
      <c r="AP12" t="s">
        <v>64</v>
      </c>
      <c r="AQ12">
        <v>4</v>
      </c>
      <c r="AR12">
        <v>4</v>
      </c>
      <c r="AS12">
        <v>3</v>
      </c>
      <c r="AT12">
        <v>3</v>
      </c>
      <c r="AU12">
        <v>3</v>
      </c>
    </row>
    <row r="13" spans="1:47" x14ac:dyDescent="0.3">
      <c r="A13" t="s">
        <v>67</v>
      </c>
      <c r="B13">
        <v>5</v>
      </c>
      <c r="C13">
        <v>4</v>
      </c>
      <c r="D13">
        <v>5</v>
      </c>
      <c r="E13">
        <v>5</v>
      </c>
      <c r="F13">
        <v>3</v>
      </c>
      <c r="G13">
        <v>3</v>
      </c>
      <c r="H13">
        <v>3</v>
      </c>
      <c r="I13">
        <v>3</v>
      </c>
      <c r="J13">
        <v>3</v>
      </c>
      <c r="K13">
        <v>3</v>
      </c>
      <c r="L13">
        <v>5</v>
      </c>
      <c r="M13">
        <v>3</v>
      </c>
      <c r="N13">
        <v>3</v>
      </c>
      <c r="O13">
        <v>3</v>
      </c>
      <c r="P13">
        <v>3</v>
      </c>
      <c r="Q13">
        <v>3</v>
      </c>
      <c r="R13">
        <v>3</v>
      </c>
      <c r="S13">
        <v>4</v>
      </c>
      <c r="T13">
        <v>4</v>
      </c>
      <c r="U13">
        <v>3</v>
      </c>
      <c r="V13">
        <v>2</v>
      </c>
      <c r="W13">
        <v>4</v>
      </c>
      <c r="X13">
        <v>1</v>
      </c>
      <c r="Y13">
        <v>3</v>
      </c>
      <c r="Z13">
        <v>4</v>
      </c>
      <c r="AA13">
        <v>5</v>
      </c>
      <c r="AB13">
        <v>3</v>
      </c>
      <c r="AC13">
        <v>2</v>
      </c>
      <c r="AD13">
        <v>3</v>
      </c>
      <c r="AE13">
        <v>3</v>
      </c>
      <c r="AF13">
        <v>4</v>
      </c>
      <c r="AG13">
        <v>3</v>
      </c>
      <c r="AH13">
        <v>5</v>
      </c>
      <c r="AI13">
        <v>5</v>
      </c>
      <c r="AJ13">
        <v>5</v>
      </c>
      <c r="AK13">
        <v>5</v>
      </c>
      <c r="AL13">
        <v>5</v>
      </c>
      <c r="AM13">
        <v>4</v>
      </c>
      <c r="AN13">
        <v>4</v>
      </c>
      <c r="AO13">
        <v>4</v>
      </c>
      <c r="AP13">
        <v>4</v>
      </c>
      <c r="AQ13">
        <v>4</v>
      </c>
      <c r="AR13">
        <v>4</v>
      </c>
      <c r="AS13">
        <v>4</v>
      </c>
      <c r="AT13" t="s">
        <v>64</v>
      </c>
      <c r="AU13" t="s">
        <v>64</v>
      </c>
    </row>
    <row r="14" spans="1:47" x14ac:dyDescent="0.3">
      <c r="A14" t="s">
        <v>67</v>
      </c>
      <c r="B14">
        <v>5</v>
      </c>
      <c r="C14">
        <v>4</v>
      </c>
      <c r="D14">
        <v>5</v>
      </c>
      <c r="E14">
        <v>5</v>
      </c>
      <c r="F14">
        <v>4</v>
      </c>
      <c r="G14">
        <v>5</v>
      </c>
      <c r="H14">
        <v>5</v>
      </c>
      <c r="I14">
        <v>2</v>
      </c>
      <c r="J14">
        <v>3</v>
      </c>
      <c r="K14">
        <v>4</v>
      </c>
      <c r="L14">
        <v>5</v>
      </c>
      <c r="M14">
        <v>5</v>
      </c>
      <c r="N14">
        <v>4</v>
      </c>
      <c r="O14">
        <v>4</v>
      </c>
      <c r="P14">
        <v>4</v>
      </c>
      <c r="Q14" t="s">
        <v>64</v>
      </c>
      <c r="R14" t="s">
        <v>64</v>
      </c>
      <c r="S14">
        <v>5</v>
      </c>
      <c r="T14" t="s">
        <v>64</v>
      </c>
      <c r="U14" t="s">
        <v>64</v>
      </c>
      <c r="V14" t="s">
        <v>64</v>
      </c>
      <c r="W14">
        <v>4</v>
      </c>
      <c r="X14">
        <v>1</v>
      </c>
      <c r="Y14">
        <v>3</v>
      </c>
      <c r="Z14" t="s">
        <v>64</v>
      </c>
      <c r="AA14">
        <v>5</v>
      </c>
      <c r="AB14">
        <v>3</v>
      </c>
      <c r="AC14">
        <v>3</v>
      </c>
      <c r="AD14" t="s">
        <v>64</v>
      </c>
      <c r="AE14" t="s">
        <v>64</v>
      </c>
      <c r="AF14">
        <v>5</v>
      </c>
      <c r="AG14">
        <v>4</v>
      </c>
      <c r="AH14">
        <v>4</v>
      </c>
      <c r="AI14" t="s">
        <v>64</v>
      </c>
      <c r="AJ14">
        <v>4</v>
      </c>
      <c r="AK14">
        <v>4</v>
      </c>
      <c r="AL14">
        <v>5</v>
      </c>
      <c r="AM14">
        <v>5</v>
      </c>
      <c r="AN14" t="s">
        <v>64</v>
      </c>
      <c r="AO14">
        <v>5</v>
      </c>
      <c r="AP14" t="s">
        <v>64</v>
      </c>
      <c r="AQ14">
        <v>4</v>
      </c>
      <c r="AR14">
        <v>4</v>
      </c>
      <c r="AS14">
        <v>5</v>
      </c>
      <c r="AT14">
        <v>5</v>
      </c>
      <c r="AU14">
        <v>5</v>
      </c>
    </row>
    <row r="15" spans="1:47" x14ac:dyDescent="0.3">
      <c r="A15" t="s">
        <v>67</v>
      </c>
      <c r="B15">
        <v>5</v>
      </c>
      <c r="C15">
        <v>2</v>
      </c>
      <c r="D15">
        <v>5</v>
      </c>
      <c r="E15">
        <v>4</v>
      </c>
      <c r="F15">
        <v>2</v>
      </c>
      <c r="G15">
        <v>3</v>
      </c>
      <c r="H15">
        <v>2</v>
      </c>
      <c r="I15">
        <v>4</v>
      </c>
      <c r="J15">
        <v>2</v>
      </c>
      <c r="K15">
        <v>3</v>
      </c>
      <c r="L15">
        <v>4</v>
      </c>
      <c r="M15">
        <v>3</v>
      </c>
      <c r="N15">
        <v>2</v>
      </c>
      <c r="O15">
        <v>2</v>
      </c>
      <c r="P15" t="s">
        <v>64</v>
      </c>
      <c r="Q15" t="s">
        <v>64</v>
      </c>
      <c r="R15" t="s">
        <v>64</v>
      </c>
      <c r="S15">
        <v>3</v>
      </c>
      <c r="T15">
        <v>2</v>
      </c>
      <c r="U15" t="s">
        <v>64</v>
      </c>
      <c r="V15">
        <v>2</v>
      </c>
      <c r="W15" t="s">
        <v>64</v>
      </c>
      <c r="X15" t="s">
        <v>64</v>
      </c>
      <c r="Y15">
        <v>2</v>
      </c>
      <c r="Z15" t="s">
        <v>64</v>
      </c>
      <c r="AA15">
        <v>2</v>
      </c>
      <c r="AB15">
        <v>3</v>
      </c>
      <c r="AC15">
        <v>4</v>
      </c>
      <c r="AD15">
        <v>1</v>
      </c>
      <c r="AE15">
        <v>3</v>
      </c>
      <c r="AF15" t="s">
        <v>64</v>
      </c>
      <c r="AG15">
        <v>2</v>
      </c>
      <c r="AH15">
        <v>3</v>
      </c>
      <c r="AI15">
        <v>3</v>
      </c>
      <c r="AJ15">
        <v>2</v>
      </c>
      <c r="AK15">
        <v>4</v>
      </c>
      <c r="AL15">
        <v>3</v>
      </c>
      <c r="AM15" t="s">
        <v>64</v>
      </c>
      <c r="AN15" t="s">
        <v>64</v>
      </c>
      <c r="AO15" t="s">
        <v>64</v>
      </c>
      <c r="AP15" t="s">
        <v>64</v>
      </c>
      <c r="AQ15">
        <v>4</v>
      </c>
      <c r="AR15" t="s">
        <v>64</v>
      </c>
      <c r="AS15">
        <v>3</v>
      </c>
      <c r="AT15" t="s">
        <v>64</v>
      </c>
      <c r="AU15">
        <v>3</v>
      </c>
    </row>
    <row r="16" spans="1:47" x14ac:dyDescent="0.3">
      <c r="A16" t="s">
        <v>67</v>
      </c>
      <c r="B16">
        <v>5</v>
      </c>
      <c r="C16">
        <v>4</v>
      </c>
      <c r="D16">
        <v>5</v>
      </c>
      <c r="E16">
        <v>3</v>
      </c>
      <c r="F16">
        <v>4</v>
      </c>
      <c r="G16">
        <v>4</v>
      </c>
      <c r="H16">
        <v>3</v>
      </c>
      <c r="I16">
        <v>1</v>
      </c>
      <c r="J16">
        <v>2</v>
      </c>
      <c r="K16">
        <v>3</v>
      </c>
      <c r="L16">
        <v>4</v>
      </c>
      <c r="M16">
        <v>4</v>
      </c>
      <c r="N16">
        <v>3</v>
      </c>
      <c r="O16">
        <v>3</v>
      </c>
      <c r="P16">
        <v>4</v>
      </c>
      <c r="Q16" t="s">
        <v>64</v>
      </c>
      <c r="R16" t="s">
        <v>64</v>
      </c>
      <c r="S16" t="s">
        <v>64</v>
      </c>
      <c r="T16" t="s">
        <v>64</v>
      </c>
      <c r="U16">
        <v>3</v>
      </c>
      <c r="V16">
        <v>3</v>
      </c>
      <c r="W16">
        <v>4</v>
      </c>
      <c r="X16">
        <v>2</v>
      </c>
      <c r="Y16">
        <v>4</v>
      </c>
      <c r="Z16">
        <v>5</v>
      </c>
      <c r="AA16">
        <v>4</v>
      </c>
      <c r="AB16">
        <v>4</v>
      </c>
      <c r="AC16">
        <v>4</v>
      </c>
      <c r="AD16">
        <v>4</v>
      </c>
      <c r="AE16">
        <v>3</v>
      </c>
      <c r="AF16">
        <v>4</v>
      </c>
      <c r="AG16">
        <v>4</v>
      </c>
      <c r="AH16">
        <v>4</v>
      </c>
      <c r="AI16">
        <v>4</v>
      </c>
      <c r="AJ16">
        <v>4</v>
      </c>
      <c r="AK16">
        <v>4</v>
      </c>
      <c r="AL16">
        <v>5</v>
      </c>
      <c r="AM16">
        <v>4</v>
      </c>
      <c r="AN16">
        <v>4</v>
      </c>
      <c r="AO16">
        <v>4</v>
      </c>
      <c r="AP16">
        <v>4</v>
      </c>
      <c r="AQ16">
        <v>4</v>
      </c>
      <c r="AR16">
        <v>4</v>
      </c>
      <c r="AS16">
        <v>3</v>
      </c>
      <c r="AT16">
        <v>3</v>
      </c>
      <c r="AU16">
        <v>3</v>
      </c>
    </row>
    <row r="17" spans="1:47" x14ac:dyDescent="0.3">
      <c r="A17" t="s">
        <v>67</v>
      </c>
      <c r="B17">
        <v>4</v>
      </c>
      <c r="C17">
        <v>3</v>
      </c>
      <c r="D17">
        <v>5</v>
      </c>
      <c r="E17">
        <v>4</v>
      </c>
      <c r="F17">
        <v>4</v>
      </c>
      <c r="G17">
        <v>4</v>
      </c>
      <c r="H17">
        <v>4</v>
      </c>
      <c r="I17">
        <v>4</v>
      </c>
      <c r="J17">
        <v>5</v>
      </c>
      <c r="K17">
        <v>4</v>
      </c>
      <c r="L17">
        <v>5</v>
      </c>
      <c r="M17">
        <v>5</v>
      </c>
      <c r="N17">
        <v>3</v>
      </c>
      <c r="O17">
        <v>3</v>
      </c>
      <c r="P17">
        <v>5</v>
      </c>
      <c r="Q17" t="s">
        <v>64</v>
      </c>
      <c r="R17" t="s">
        <v>64</v>
      </c>
      <c r="S17">
        <v>4</v>
      </c>
      <c r="T17">
        <v>2</v>
      </c>
      <c r="U17" t="s">
        <v>64</v>
      </c>
      <c r="V17">
        <v>3</v>
      </c>
      <c r="W17">
        <v>4</v>
      </c>
      <c r="X17">
        <v>1</v>
      </c>
      <c r="Y17">
        <v>5</v>
      </c>
      <c r="Z17">
        <v>3</v>
      </c>
      <c r="AA17">
        <v>5</v>
      </c>
      <c r="AB17">
        <v>3</v>
      </c>
      <c r="AC17">
        <v>1</v>
      </c>
      <c r="AD17" t="s">
        <v>64</v>
      </c>
      <c r="AE17" t="s">
        <v>64</v>
      </c>
      <c r="AF17">
        <v>3</v>
      </c>
      <c r="AG17">
        <v>3</v>
      </c>
      <c r="AH17">
        <v>3</v>
      </c>
      <c r="AI17" t="s">
        <v>64</v>
      </c>
      <c r="AJ17" t="s">
        <v>64</v>
      </c>
      <c r="AK17">
        <v>2</v>
      </c>
      <c r="AL17">
        <v>4</v>
      </c>
      <c r="AM17">
        <v>3</v>
      </c>
      <c r="AN17">
        <v>5</v>
      </c>
      <c r="AO17" t="s">
        <v>64</v>
      </c>
      <c r="AP17" t="s">
        <v>64</v>
      </c>
      <c r="AQ17">
        <v>2</v>
      </c>
      <c r="AR17">
        <v>4</v>
      </c>
      <c r="AS17">
        <v>1</v>
      </c>
      <c r="AT17" t="s">
        <v>64</v>
      </c>
      <c r="AU17">
        <v>4</v>
      </c>
    </row>
    <row r="18" spans="1:47" x14ac:dyDescent="0.3">
      <c r="A18" t="s">
        <v>62</v>
      </c>
      <c r="B18">
        <v>4</v>
      </c>
      <c r="C18">
        <v>3</v>
      </c>
      <c r="D18">
        <v>5</v>
      </c>
      <c r="E18">
        <v>5</v>
      </c>
      <c r="F18">
        <v>4</v>
      </c>
      <c r="G18">
        <v>2</v>
      </c>
      <c r="H18">
        <v>2</v>
      </c>
      <c r="I18">
        <v>2</v>
      </c>
      <c r="J18">
        <v>1</v>
      </c>
      <c r="K18">
        <v>3</v>
      </c>
      <c r="L18">
        <v>4</v>
      </c>
      <c r="M18" t="s">
        <v>64</v>
      </c>
      <c r="N18" t="s">
        <v>64</v>
      </c>
      <c r="O18" t="s">
        <v>64</v>
      </c>
      <c r="P18">
        <v>4</v>
      </c>
      <c r="Q18" t="s">
        <v>64</v>
      </c>
      <c r="R18" t="s">
        <v>64</v>
      </c>
      <c r="S18" t="s">
        <v>64</v>
      </c>
      <c r="T18">
        <v>2</v>
      </c>
      <c r="U18" t="s">
        <v>64</v>
      </c>
      <c r="V18">
        <v>3</v>
      </c>
      <c r="W18" t="s">
        <v>64</v>
      </c>
      <c r="X18">
        <v>1</v>
      </c>
      <c r="Y18">
        <v>2</v>
      </c>
      <c r="Z18" t="s">
        <v>64</v>
      </c>
      <c r="AA18">
        <v>4</v>
      </c>
      <c r="AB18">
        <v>2</v>
      </c>
      <c r="AC18">
        <v>4</v>
      </c>
      <c r="AD18" t="s">
        <v>64</v>
      </c>
      <c r="AE18">
        <v>3</v>
      </c>
      <c r="AF18" t="s">
        <v>64</v>
      </c>
      <c r="AG18" t="s">
        <v>64</v>
      </c>
      <c r="AH18">
        <v>4</v>
      </c>
      <c r="AI18">
        <v>4</v>
      </c>
      <c r="AJ18">
        <v>4</v>
      </c>
      <c r="AK18">
        <v>4</v>
      </c>
      <c r="AL18">
        <v>4</v>
      </c>
      <c r="AM18" t="s">
        <v>64</v>
      </c>
      <c r="AN18" t="s">
        <v>64</v>
      </c>
      <c r="AO18" t="s">
        <v>64</v>
      </c>
      <c r="AP18">
        <v>4</v>
      </c>
      <c r="AQ18">
        <v>2</v>
      </c>
      <c r="AR18">
        <v>2</v>
      </c>
      <c r="AS18">
        <v>3</v>
      </c>
      <c r="AT18">
        <v>4</v>
      </c>
      <c r="AU18">
        <v>3</v>
      </c>
    </row>
    <row r="19" spans="1:47" x14ac:dyDescent="0.3">
      <c r="A19" t="s">
        <v>62</v>
      </c>
      <c r="B19">
        <v>5</v>
      </c>
      <c r="C19">
        <v>4</v>
      </c>
      <c r="D19">
        <v>5</v>
      </c>
      <c r="E19">
        <v>4</v>
      </c>
      <c r="F19">
        <v>3</v>
      </c>
      <c r="G19">
        <v>3</v>
      </c>
      <c r="H19">
        <v>3</v>
      </c>
      <c r="I19">
        <v>3</v>
      </c>
      <c r="J19">
        <v>3</v>
      </c>
      <c r="K19">
        <v>4</v>
      </c>
      <c r="L19">
        <v>3</v>
      </c>
      <c r="M19">
        <v>4</v>
      </c>
      <c r="N19">
        <v>4</v>
      </c>
      <c r="O19">
        <v>4</v>
      </c>
      <c r="P19">
        <v>4</v>
      </c>
      <c r="Q19">
        <v>4</v>
      </c>
      <c r="R19" t="s">
        <v>64</v>
      </c>
      <c r="S19" t="s">
        <v>64</v>
      </c>
      <c r="T19">
        <v>2</v>
      </c>
      <c r="U19">
        <v>3</v>
      </c>
      <c r="V19">
        <v>2</v>
      </c>
      <c r="W19">
        <v>4</v>
      </c>
      <c r="X19">
        <v>2</v>
      </c>
      <c r="Y19">
        <v>4</v>
      </c>
      <c r="Z19">
        <v>4</v>
      </c>
      <c r="AA19">
        <v>3</v>
      </c>
      <c r="AB19">
        <v>4</v>
      </c>
      <c r="AC19">
        <v>2</v>
      </c>
      <c r="AD19">
        <v>5</v>
      </c>
      <c r="AE19">
        <v>3</v>
      </c>
      <c r="AF19">
        <v>4</v>
      </c>
      <c r="AG19">
        <v>4</v>
      </c>
      <c r="AH19">
        <v>3</v>
      </c>
      <c r="AI19">
        <v>4</v>
      </c>
      <c r="AJ19">
        <v>5</v>
      </c>
      <c r="AK19">
        <v>4</v>
      </c>
      <c r="AL19">
        <v>4</v>
      </c>
      <c r="AM19">
        <v>4</v>
      </c>
      <c r="AN19">
        <v>4</v>
      </c>
      <c r="AO19" t="s">
        <v>64</v>
      </c>
      <c r="AP19" t="s">
        <v>64</v>
      </c>
      <c r="AQ19">
        <v>4</v>
      </c>
      <c r="AR19">
        <v>4</v>
      </c>
      <c r="AS19">
        <v>3</v>
      </c>
      <c r="AT19">
        <v>3</v>
      </c>
      <c r="AU19">
        <v>4</v>
      </c>
    </row>
    <row r="20" spans="1:47" x14ac:dyDescent="0.3">
      <c r="A20" t="s">
        <v>62</v>
      </c>
      <c r="B20">
        <v>4</v>
      </c>
      <c r="C20">
        <v>5</v>
      </c>
      <c r="D20">
        <v>5</v>
      </c>
      <c r="E20">
        <v>4</v>
      </c>
      <c r="F20">
        <v>4</v>
      </c>
      <c r="G20">
        <v>4</v>
      </c>
      <c r="H20">
        <v>3</v>
      </c>
      <c r="I20">
        <v>2</v>
      </c>
      <c r="J20">
        <v>1</v>
      </c>
      <c r="K20">
        <v>4</v>
      </c>
      <c r="L20">
        <v>4</v>
      </c>
      <c r="M20">
        <v>4</v>
      </c>
      <c r="N20">
        <v>4</v>
      </c>
      <c r="O20">
        <v>4</v>
      </c>
      <c r="P20">
        <v>3</v>
      </c>
      <c r="Q20" t="s">
        <v>64</v>
      </c>
      <c r="R20" t="s">
        <v>64</v>
      </c>
      <c r="S20" t="s">
        <v>64</v>
      </c>
      <c r="T20" t="s">
        <v>64</v>
      </c>
      <c r="U20" t="s">
        <v>64</v>
      </c>
      <c r="V20">
        <v>3</v>
      </c>
      <c r="W20">
        <v>4</v>
      </c>
      <c r="X20">
        <v>1</v>
      </c>
      <c r="Y20">
        <v>4</v>
      </c>
      <c r="Z20" t="s">
        <v>64</v>
      </c>
      <c r="AA20">
        <v>3</v>
      </c>
      <c r="AB20">
        <v>4</v>
      </c>
      <c r="AC20">
        <v>2</v>
      </c>
      <c r="AD20" t="s">
        <v>64</v>
      </c>
      <c r="AE20">
        <v>3</v>
      </c>
      <c r="AF20">
        <v>4</v>
      </c>
      <c r="AG20">
        <v>5</v>
      </c>
      <c r="AH20">
        <v>4</v>
      </c>
      <c r="AI20">
        <v>5</v>
      </c>
      <c r="AJ20">
        <v>4</v>
      </c>
      <c r="AK20">
        <v>4</v>
      </c>
      <c r="AL20">
        <v>5</v>
      </c>
      <c r="AM20">
        <v>4</v>
      </c>
      <c r="AN20">
        <v>5</v>
      </c>
      <c r="AO20" t="s">
        <v>64</v>
      </c>
      <c r="AP20" t="s">
        <v>64</v>
      </c>
      <c r="AQ20">
        <v>2</v>
      </c>
      <c r="AR20">
        <v>4</v>
      </c>
      <c r="AS20">
        <v>4</v>
      </c>
      <c r="AT20" t="s">
        <v>64</v>
      </c>
      <c r="AU20">
        <v>4</v>
      </c>
    </row>
    <row r="21" spans="1:47" x14ac:dyDescent="0.3">
      <c r="A21" t="s">
        <v>62</v>
      </c>
      <c r="B21">
        <v>5</v>
      </c>
      <c r="C21">
        <v>5</v>
      </c>
      <c r="D21">
        <v>4</v>
      </c>
      <c r="E21">
        <v>5</v>
      </c>
      <c r="F21">
        <v>4</v>
      </c>
      <c r="G21">
        <v>4</v>
      </c>
      <c r="H21">
        <v>3</v>
      </c>
      <c r="I21">
        <v>1</v>
      </c>
      <c r="J21">
        <v>4</v>
      </c>
      <c r="K21">
        <v>4</v>
      </c>
      <c r="L21">
        <v>5</v>
      </c>
      <c r="M21">
        <v>4</v>
      </c>
      <c r="N21">
        <v>4</v>
      </c>
      <c r="O21">
        <v>4</v>
      </c>
      <c r="P21">
        <v>4</v>
      </c>
      <c r="Q21">
        <v>4</v>
      </c>
      <c r="R21">
        <v>4</v>
      </c>
      <c r="S21">
        <v>5</v>
      </c>
      <c r="T21">
        <v>3</v>
      </c>
      <c r="U21" t="s">
        <v>64</v>
      </c>
      <c r="V21">
        <v>4</v>
      </c>
      <c r="W21">
        <v>5</v>
      </c>
      <c r="X21">
        <v>1</v>
      </c>
      <c r="Y21">
        <v>3</v>
      </c>
      <c r="Z21">
        <v>4</v>
      </c>
      <c r="AA21">
        <v>5</v>
      </c>
      <c r="AB21">
        <v>2</v>
      </c>
      <c r="AC21">
        <v>4</v>
      </c>
      <c r="AD21">
        <v>5</v>
      </c>
      <c r="AE21">
        <v>3</v>
      </c>
      <c r="AF21">
        <v>5</v>
      </c>
      <c r="AG21">
        <v>4</v>
      </c>
      <c r="AH21">
        <v>4</v>
      </c>
      <c r="AI21">
        <v>4</v>
      </c>
      <c r="AJ21">
        <v>5</v>
      </c>
      <c r="AK21">
        <v>5</v>
      </c>
      <c r="AL21">
        <v>5</v>
      </c>
      <c r="AM21">
        <v>4</v>
      </c>
      <c r="AN21" t="s">
        <v>64</v>
      </c>
      <c r="AO21">
        <v>4</v>
      </c>
      <c r="AP21" t="s">
        <v>64</v>
      </c>
      <c r="AQ21">
        <v>5</v>
      </c>
      <c r="AR21">
        <v>4</v>
      </c>
      <c r="AS21">
        <v>5</v>
      </c>
      <c r="AT21">
        <v>5</v>
      </c>
      <c r="AU21">
        <v>4</v>
      </c>
    </row>
    <row r="22" spans="1:47" x14ac:dyDescent="0.3">
      <c r="A22" t="s">
        <v>62</v>
      </c>
      <c r="B22">
        <v>1</v>
      </c>
      <c r="C22">
        <v>5</v>
      </c>
      <c r="D22">
        <v>3</v>
      </c>
      <c r="E22">
        <v>3</v>
      </c>
      <c r="F22">
        <v>3</v>
      </c>
      <c r="G22">
        <v>4</v>
      </c>
      <c r="H22">
        <v>3</v>
      </c>
      <c r="I22">
        <v>4</v>
      </c>
      <c r="J22">
        <v>5</v>
      </c>
      <c r="K22">
        <v>5</v>
      </c>
      <c r="L22">
        <v>4</v>
      </c>
      <c r="M22">
        <v>4</v>
      </c>
      <c r="N22">
        <v>4</v>
      </c>
      <c r="O22">
        <v>4</v>
      </c>
      <c r="P22">
        <v>2</v>
      </c>
      <c r="Q22">
        <v>3</v>
      </c>
      <c r="R22" t="s">
        <v>64</v>
      </c>
      <c r="S22">
        <v>4</v>
      </c>
      <c r="T22">
        <v>2</v>
      </c>
      <c r="U22">
        <v>4</v>
      </c>
      <c r="V22">
        <v>4</v>
      </c>
      <c r="W22">
        <v>3</v>
      </c>
      <c r="X22">
        <v>1</v>
      </c>
      <c r="Y22">
        <v>5</v>
      </c>
      <c r="Z22">
        <v>2</v>
      </c>
      <c r="AA22">
        <v>5</v>
      </c>
      <c r="AB22">
        <v>3</v>
      </c>
      <c r="AC22">
        <v>3</v>
      </c>
      <c r="AD22">
        <v>3</v>
      </c>
      <c r="AE22">
        <v>4</v>
      </c>
      <c r="AF22">
        <v>5</v>
      </c>
      <c r="AG22">
        <v>4</v>
      </c>
      <c r="AH22">
        <v>5</v>
      </c>
      <c r="AI22">
        <v>4</v>
      </c>
      <c r="AJ22">
        <v>5</v>
      </c>
      <c r="AK22">
        <v>5</v>
      </c>
      <c r="AL22">
        <v>5</v>
      </c>
      <c r="AM22">
        <v>4</v>
      </c>
      <c r="AN22">
        <v>5</v>
      </c>
      <c r="AO22">
        <v>1</v>
      </c>
      <c r="AP22">
        <v>2</v>
      </c>
      <c r="AQ22">
        <v>4</v>
      </c>
      <c r="AR22">
        <v>4</v>
      </c>
      <c r="AS22">
        <v>3</v>
      </c>
      <c r="AT22">
        <v>4</v>
      </c>
      <c r="AU22">
        <v>5</v>
      </c>
    </row>
    <row r="23" spans="1:47" x14ac:dyDescent="0.3">
      <c r="A23" t="s">
        <v>62</v>
      </c>
      <c r="B23">
        <v>4</v>
      </c>
      <c r="C23">
        <v>4</v>
      </c>
      <c r="D23">
        <v>5</v>
      </c>
      <c r="E23">
        <v>5</v>
      </c>
      <c r="F23">
        <v>4</v>
      </c>
      <c r="G23">
        <v>5</v>
      </c>
      <c r="H23">
        <v>4</v>
      </c>
      <c r="I23">
        <v>3</v>
      </c>
      <c r="J23">
        <v>5</v>
      </c>
      <c r="K23">
        <v>4</v>
      </c>
      <c r="L23">
        <v>4</v>
      </c>
      <c r="M23">
        <v>4</v>
      </c>
      <c r="N23">
        <v>4</v>
      </c>
      <c r="O23">
        <v>4</v>
      </c>
      <c r="P23">
        <v>5</v>
      </c>
      <c r="Q23">
        <v>5</v>
      </c>
      <c r="R23">
        <v>5</v>
      </c>
      <c r="S23">
        <v>4</v>
      </c>
      <c r="T23">
        <v>2</v>
      </c>
      <c r="U23" t="s">
        <v>64</v>
      </c>
      <c r="V23">
        <v>4</v>
      </c>
      <c r="W23">
        <v>4</v>
      </c>
      <c r="X23">
        <v>1</v>
      </c>
      <c r="Y23">
        <v>4</v>
      </c>
      <c r="Z23">
        <v>4</v>
      </c>
      <c r="AA23">
        <v>4</v>
      </c>
      <c r="AB23">
        <v>3</v>
      </c>
      <c r="AC23">
        <v>4</v>
      </c>
      <c r="AD23">
        <v>5</v>
      </c>
      <c r="AE23" t="s">
        <v>64</v>
      </c>
      <c r="AF23">
        <v>5</v>
      </c>
      <c r="AG23">
        <v>5</v>
      </c>
      <c r="AH23">
        <v>5</v>
      </c>
      <c r="AI23">
        <v>5</v>
      </c>
      <c r="AJ23">
        <v>4</v>
      </c>
      <c r="AK23">
        <v>5</v>
      </c>
      <c r="AL23">
        <v>5</v>
      </c>
      <c r="AM23">
        <v>4</v>
      </c>
      <c r="AN23" t="s">
        <v>64</v>
      </c>
      <c r="AO23">
        <v>5</v>
      </c>
      <c r="AP23">
        <v>5</v>
      </c>
      <c r="AQ23">
        <v>4</v>
      </c>
      <c r="AR23">
        <v>5</v>
      </c>
      <c r="AS23">
        <v>5</v>
      </c>
      <c r="AT23" t="s">
        <v>64</v>
      </c>
      <c r="AU23">
        <v>5</v>
      </c>
    </row>
    <row r="24" spans="1:47" x14ac:dyDescent="0.3">
      <c r="A24" t="s">
        <v>62</v>
      </c>
      <c r="B24">
        <v>4</v>
      </c>
      <c r="C24">
        <v>3</v>
      </c>
      <c r="D24">
        <v>5</v>
      </c>
      <c r="E24">
        <v>5</v>
      </c>
      <c r="F24">
        <v>3</v>
      </c>
      <c r="G24">
        <v>3</v>
      </c>
      <c r="H24">
        <v>4</v>
      </c>
      <c r="I24">
        <v>3</v>
      </c>
      <c r="J24">
        <v>4</v>
      </c>
      <c r="K24">
        <v>2</v>
      </c>
      <c r="L24">
        <v>4</v>
      </c>
      <c r="M24">
        <v>4</v>
      </c>
      <c r="N24">
        <v>3</v>
      </c>
      <c r="O24">
        <v>2</v>
      </c>
      <c r="P24">
        <v>4</v>
      </c>
      <c r="Q24">
        <v>4</v>
      </c>
      <c r="R24" t="s">
        <v>64</v>
      </c>
      <c r="S24">
        <v>2</v>
      </c>
      <c r="T24">
        <v>1</v>
      </c>
      <c r="U24">
        <v>2</v>
      </c>
      <c r="V24">
        <v>2</v>
      </c>
      <c r="W24">
        <v>4</v>
      </c>
      <c r="X24">
        <v>5</v>
      </c>
      <c r="Y24">
        <v>1</v>
      </c>
      <c r="Z24">
        <v>3</v>
      </c>
      <c r="AA24">
        <v>4</v>
      </c>
      <c r="AB24">
        <v>1</v>
      </c>
      <c r="AC24">
        <v>2</v>
      </c>
      <c r="AD24">
        <v>2</v>
      </c>
      <c r="AE24">
        <v>2</v>
      </c>
      <c r="AF24">
        <v>2</v>
      </c>
      <c r="AG24">
        <v>2</v>
      </c>
      <c r="AH24">
        <v>3</v>
      </c>
      <c r="AI24">
        <v>3</v>
      </c>
      <c r="AJ24">
        <v>4</v>
      </c>
      <c r="AK24">
        <v>4</v>
      </c>
      <c r="AL24">
        <v>4</v>
      </c>
      <c r="AM24">
        <v>2</v>
      </c>
      <c r="AN24">
        <v>4</v>
      </c>
      <c r="AO24">
        <v>4</v>
      </c>
      <c r="AP24" t="s">
        <v>64</v>
      </c>
      <c r="AQ24">
        <v>3</v>
      </c>
      <c r="AR24">
        <v>3</v>
      </c>
      <c r="AS24">
        <v>1</v>
      </c>
      <c r="AT24">
        <v>2</v>
      </c>
      <c r="AU24">
        <v>3</v>
      </c>
    </row>
    <row r="25" spans="1:47" x14ac:dyDescent="0.3">
      <c r="A25" t="s">
        <v>62</v>
      </c>
      <c r="B25">
        <v>1</v>
      </c>
      <c r="C25">
        <v>4</v>
      </c>
      <c r="D25">
        <v>3</v>
      </c>
      <c r="E25">
        <v>4</v>
      </c>
      <c r="F25">
        <v>2</v>
      </c>
      <c r="G25">
        <v>3</v>
      </c>
      <c r="H25">
        <v>3</v>
      </c>
      <c r="I25">
        <v>1</v>
      </c>
      <c r="J25">
        <v>1</v>
      </c>
      <c r="K25">
        <v>4</v>
      </c>
      <c r="L25">
        <v>4</v>
      </c>
      <c r="M25">
        <v>3</v>
      </c>
      <c r="N25">
        <v>3</v>
      </c>
      <c r="O25">
        <v>3</v>
      </c>
      <c r="P25">
        <v>4</v>
      </c>
      <c r="Q25">
        <v>4</v>
      </c>
      <c r="R25" t="s">
        <v>64</v>
      </c>
      <c r="S25">
        <v>3</v>
      </c>
      <c r="T25">
        <v>2</v>
      </c>
      <c r="U25">
        <v>3</v>
      </c>
      <c r="V25">
        <v>3</v>
      </c>
      <c r="W25">
        <v>4</v>
      </c>
      <c r="X25">
        <v>2</v>
      </c>
      <c r="Y25">
        <v>4</v>
      </c>
      <c r="Z25" t="s">
        <v>64</v>
      </c>
      <c r="AA25">
        <v>2</v>
      </c>
      <c r="AB25">
        <v>2</v>
      </c>
      <c r="AC25">
        <v>3</v>
      </c>
      <c r="AD25" t="s">
        <v>64</v>
      </c>
      <c r="AE25">
        <v>4</v>
      </c>
      <c r="AF25">
        <v>4</v>
      </c>
      <c r="AG25">
        <v>4</v>
      </c>
      <c r="AH25">
        <v>5</v>
      </c>
      <c r="AI25">
        <v>5</v>
      </c>
      <c r="AJ25">
        <v>5</v>
      </c>
      <c r="AK25">
        <v>4</v>
      </c>
      <c r="AL25">
        <v>4</v>
      </c>
      <c r="AM25">
        <v>3</v>
      </c>
      <c r="AN25" t="s">
        <v>64</v>
      </c>
      <c r="AO25">
        <v>4</v>
      </c>
      <c r="AP25">
        <v>4</v>
      </c>
      <c r="AQ25">
        <v>3</v>
      </c>
      <c r="AR25" t="s">
        <v>64</v>
      </c>
      <c r="AS25">
        <v>3</v>
      </c>
      <c r="AT25" t="s">
        <v>64</v>
      </c>
      <c r="AU25">
        <v>4</v>
      </c>
    </row>
    <row r="26" spans="1:47" x14ac:dyDescent="0.3">
      <c r="A26" t="s">
        <v>62</v>
      </c>
      <c r="B26">
        <v>5</v>
      </c>
      <c r="C26">
        <v>2</v>
      </c>
      <c r="D26">
        <v>5</v>
      </c>
      <c r="E26">
        <v>5</v>
      </c>
      <c r="F26">
        <v>4</v>
      </c>
      <c r="G26">
        <v>5</v>
      </c>
      <c r="H26">
        <v>4</v>
      </c>
      <c r="I26">
        <v>1</v>
      </c>
      <c r="J26">
        <v>3</v>
      </c>
      <c r="K26">
        <v>4</v>
      </c>
      <c r="L26">
        <v>4</v>
      </c>
      <c r="M26">
        <v>4</v>
      </c>
      <c r="N26">
        <v>4</v>
      </c>
      <c r="O26">
        <v>4</v>
      </c>
      <c r="P26">
        <v>5</v>
      </c>
      <c r="Q26" t="s">
        <v>64</v>
      </c>
      <c r="R26" t="s">
        <v>64</v>
      </c>
      <c r="S26" t="s">
        <v>64</v>
      </c>
      <c r="T26" t="s">
        <v>64</v>
      </c>
      <c r="U26">
        <v>3</v>
      </c>
      <c r="V26">
        <v>4</v>
      </c>
      <c r="W26">
        <v>4</v>
      </c>
      <c r="X26" t="s">
        <v>64</v>
      </c>
      <c r="Y26">
        <v>5</v>
      </c>
      <c r="Z26">
        <v>5</v>
      </c>
      <c r="AA26" t="s">
        <v>64</v>
      </c>
      <c r="AB26" t="s">
        <v>64</v>
      </c>
      <c r="AC26">
        <v>3</v>
      </c>
      <c r="AD26">
        <v>5</v>
      </c>
      <c r="AE26">
        <v>3</v>
      </c>
      <c r="AF26">
        <v>4</v>
      </c>
      <c r="AG26">
        <v>4</v>
      </c>
      <c r="AH26">
        <v>5</v>
      </c>
      <c r="AI26">
        <v>5</v>
      </c>
      <c r="AJ26">
        <v>3</v>
      </c>
      <c r="AK26">
        <v>4</v>
      </c>
      <c r="AL26">
        <v>5</v>
      </c>
      <c r="AM26">
        <v>3</v>
      </c>
      <c r="AN26">
        <v>3</v>
      </c>
      <c r="AO26" t="s">
        <v>64</v>
      </c>
      <c r="AP26" t="s">
        <v>64</v>
      </c>
      <c r="AQ26">
        <v>4</v>
      </c>
      <c r="AR26">
        <v>5</v>
      </c>
      <c r="AS26">
        <v>5</v>
      </c>
      <c r="AT26">
        <v>4</v>
      </c>
      <c r="AU26">
        <v>5</v>
      </c>
    </row>
    <row r="27" spans="1:47" x14ac:dyDescent="0.3">
      <c r="A27" t="s">
        <v>62</v>
      </c>
      <c r="B27">
        <v>3</v>
      </c>
      <c r="C27">
        <v>4</v>
      </c>
      <c r="D27">
        <v>1</v>
      </c>
      <c r="E27">
        <v>1</v>
      </c>
      <c r="F27">
        <v>4</v>
      </c>
      <c r="G27">
        <v>4</v>
      </c>
      <c r="H27">
        <v>4</v>
      </c>
      <c r="I27">
        <v>2</v>
      </c>
      <c r="J27">
        <v>1</v>
      </c>
      <c r="K27">
        <v>4</v>
      </c>
      <c r="L27">
        <v>3</v>
      </c>
      <c r="M27" t="s">
        <v>64</v>
      </c>
      <c r="N27" t="s">
        <v>64</v>
      </c>
      <c r="O27">
        <v>3</v>
      </c>
      <c r="P27">
        <v>4</v>
      </c>
      <c r="Q27" t="s">
        <v>64</v>
      </c>
      <c r="R27" t="s">
        <v>64</v>
      </c>
      <c r="S27">
        <v>4</v>
      </c>
      <c r="T27">
        <v>4</v>
      </c>
      <c r="U27" t="s">
        <v>64</v>
      </c>
      <c r="V27">
        <v>4</v>
      </c>
      <c r="W27">
        <v>4</v>
      </c>
      <c r="X27">
        <v>1</v>
      </c>
      <c r="Y27">
        <v>4</v>
      </c>
      <c r="Z27">
        <v>3</v>
      </c>
      <c r="AA27">
        <v>4</v>
      </c>
      <c r="AB27">
        <v>3</v>
      </c>
      <c r="AC27">
        <v>3</v>
      </c>
      <c r="AD27">
        <v>4</v>
      </c>
      <c r="AE27">
        <v>4</v>
      </c>
      <c r="AF27">
        <v>4</v>
      </c>
      <c r="AG27">
        <v>4</v>
      </c>
      <c r="AH27">
        <v>4</v>
      </c>
      <c r="AI27">
        <v>4</v>
      </c>
      <c r="AJ27" t="s">
        <v>64</v>
      </c>
      <c r="AK27">
        <v>4</v>
      </c>
      <c r="AL27">
        <v>4</v>
      </c>
      <c r="AM27">
        <v>3</v>
      </c>
      <c r="AN27" t="s">
        <v>64</v>
      </c>
      <c r="AO27">
        <v>4</v>
      </c>
      <c r="AP27">
        <v>4</v>
      </c>
      <c r="AQ27">
        <v>3</v>
      </c>
      <c r="AR27">
        <v>4</v>
      </c>
      <c r="AS27">
        <v>4</v>
      </c>
      <c r="AT27" t="s">
        <v>64</v>
      </c>
      <c r="AU27">
        <v>5</v>
      </c>
    </row>
    <row r="28" spans="1:47" x14ac:dyDescent="0.3">
      <c r="A28" t="s">
        <v>62</v>
      </c>
      <c r="B28">
        <v>5</v>
      </c>
      <c r="C28">
        <v>5</v>
      </c>
      <c r="D28">
        <v>5</v>
      </c>
      <c r="E28">
        <v>3</v>
      </c>
      <c r="F28">
        <v>4</v>
      </c>
      <c r="G28">
        <v>4</v>
      </c>
      <c r="H28">
        <v>2</v>
      </c>
      <c r="I28">
        <v>1</v>
      </c>
      <c r="J28">
        <v>2</v>
      </c>
      <c r="K28">
        <v>4</v>
      </c>
      <c r="L28">
        <v>5</v>
      </c>
      <c r="M28">
        <v>4</v>
      </c>
      <c r="N28">
        <v>3</v>
      </c>
      <c r="O28">
        <v>3</v>
      </c>
      <c r="P28">
        <v>3</v>
      </c>
      <c r="Q28">
        <v>5</v>
      </c>
      <c r="R28" t="s">
        <v>64</v>
      </c>
      <c r="S28">
        <v>4</v>
      </c>
      <c r="T28">
        <v>3</v>
      </c>
      <c r="U28">
        <v>3</v>
      </c>
      <c r="V28">
        <v>3</v>
      </c>
      <c r="W28">
        <v>5</v>
      </c>
      <c r="X28">
        <v>1</v>
      </c>
      <c r="Y28">
        <v>4</v>
      </c>
      <c r="Z28" t="s">
        <v>64</v>
      </c>
      <c r="AA28">
        <v>5</v>
      </c>
      <c r="AB28">
        <v>3</v>
      </c>
      <c r="AC28">
        <v>3</v>
      </c>
      <c r="AD28">
        <v>5</v>
      </c>
      <c r="AE28">
        <v>3</v>
      </c>
      <c r="AF28">
        <v>5</v>
      </c>
      <c r="AG28">
        <v>4</v>
      </c>
      <c r="AH28">
        <v>4</v>
      </c>
      <c r="AI28">
        <v>4</v>
      </c>
      <c r="AJ28">
        <v>4</v>
      </c>
      <c r="AK28">
        <v>4</v>
      </c>
      <c r="AL28">
        <v>4</v>
      </c>
      <c r="AM28">
        <v>3</v>
      </c>
      <c r="AN28">
        <v>4</v>
      </c>
      <c r="AO28" t="s">
        <v>64</v>
      </c>
      <c r="AP28" t="s">
        <v>64</v>
      </c>
      <c r="AQ28">
        <v>4</v>
      </c>
      <c r="AR28">
        <v>5</v>
      </c>
      <c r="AS28">
        <v>4</v>
      </c>
      <c r="AT28" t="s">
        <v>64</v>
      </c>
      <c r="AU28">
        <v>5</v>
      </c>
    </row>
    <row r="29" spans="1:47" x14ac:dyDescent="0.3">
      <c r="A29" t="s">
        <v>62</v>
      </c>
      <c r="B29">
        <v>5</v>
      </c>
      <c r="C29">
        <v>2</v>
      </c>
      <c r="D29">
        <v>5</v>
      </c>
      <c r="E29">
        <v>4</v>
      </c>
      <c r="F29">
        <v>4</v>
      </c>
      <c r="G29">
        <v>4</v>
      </c>
      <c r="H29">
        <v>3</v>
      </c>
      <c r="I29">
        <v>3</v>
      </c>
      <c r="J29">
        <v>3</v>
      </c>
      <c r="K29">
        <v>3</v>
      </c>
      <c r="L29">
        <v>4</v>
      </c>
      <c r="M29">
        <v>4</v>
      </c>
      <c r="N29">
        <v>4</v>
      </c>
      <c r="O29">
        <v>3</v>
      </c>
      <c r="P29">
        <v>4</v>
      </c>
      <c r="Q29" t="s">
        <v>64</v>
      </c>
      <c r="R29" t="s">
        <v>64</v>
      </c>
      <c r="S29">
        <v>3</v>
      </c>
      <c r="T29">
        <v>1</v>
      </c>
      <c r="U29">
        <v>3</v>
      </c>
      <c r="V29">
        <v>3</v>
      </c>
      <c r="W29">
        <v>3</v>
      </c>
      <c r="X29">
        <v>1</v>
      </c>
      <c r="Y29">
        <v>2</v>
      </c>
      <c r="Z29">
        <v>4</v>
      </c>
      <c r="AA29">
        <v>4</v>
      </c>
      <c r="AB29">
        <v>2</v>
      </c>
      <c r="AC29">
        <v>3</v>
      </c>
      <c r="AD29" t="s">
        <v>64</v>
      </c>
      <c r="AE29">
        <v>4</v>
      </c>
      <c r="AF29">
        <v>4</v>
      </c>
      <c r="AG29">
        <v>3</v>
      </c>
      <c r="AH29">
        <v>3</v>
      </c>
      <c r="AI29">
        <v>4</v>
      </c>
      <c r="AJ29">
        <v>5</v>
      </c>
      <c r="AK29">
        <v>4</v>
      </c>
      <c r="AL29">
        <v>5</v>
      </c>
      <c r="AM29">
        <v>2</v>
      </c>
      <c r="AN29" t="s">
        <v>64</v>
      </c>
      <c r="AO29" t="s">
        <v>64</v>
      </c>
      <c r="AP29" t="s">
        <v>64</v>
      </c>
      <c r="AQ29">
        <v>4</v>
      </c>
      <c r="AR29">
        <v>4</v>
      </c>
      <c r="AS29">
        <v>4</v>
      </c>
      <c r="AT29" t="s">
        <v>64</v>
      </c>
      <c r="AU29" t="s">
        <v>64</v>
      </c>
    </row>
    <row r="30" spans="1:47" x14ac:dyDescent="0.3">
      <c r="A30" t="s">
        <v>117</v>
      </c>
      <c r="B30">
        <v>1</v>
      </c>
      <c r="C30">
        <v>2</v>
      </c>
      <c r="D30">
        <v>1</v>
      </c>
      <c r="E30">
        <v>1</v>
      </c>
      <c r="F30">
        <v>3</v>
      </c>
      <c r="G30">
        <v>3</v>
      </c>
      <c r="H30">
        <v>3</v>
      </c>
      <c r="I30">
        <v>1</v>
      </c>
      <c r="J30">
        <v>1</v>
      </c>
      <c r="K30">
        <v>4</v>
      </c>
      <c r="L30">
        <v>3</v>
      </c>
      <c r="M30">
        <v>3</v>
      </c>
      <c r="N30">
        <v>4</v>
      </c>
      <c r="O30">
        <v>3</v>
      </c>
      <c r="P30">
        <v>2</v>
      </c>
      <c r="Q30">
        <v>4</v>
      </c>
      <c r="R30">
        <v>4</v>
      </c>
      <c r="S30">
        <v>2</v>
      </c>
      <c r="T30">
        <v>2</v>
      </c>
      <c r="U30">
        <v>2</v>
      </c>
      <c r="V30">
        <v>3</v>
      </c>
      <c r="W30">
        <v>4</v>
      </c>
      <c r="X30">
        <v>1</v>
      </c>
      <c r="Y30">
        <v>3</v>
      </c>
      <c r="Z30">
        <v>2</v>
      </c>
      <c r="AA30">
        <v>3</v>
      </c>
      <c r="AB30">
        <v>3</v>
      </c>
      <c r="AC30">
        <v>2</v>
      </c>
      <c r="AD30">
        <v>3</v>
      </c>
      <c r="AE30">
        <v>3</v>
      </c>
      <c r="AF30">
        <v>2</v>
      </c>
      <c r="AG30">
        <v>4</v>
      </c>
      <c r="AH30">
        <v>3</v>
      </c>
      <c r="AI30">
        <v>4</v>
      </c>
      <c r="AJ30">
        <v>1</v>
      </c>
      <c r="AK30">
        <v>2</v>
      </c>
      <c r="AL30">
        <v>4</v>
      </c>
      <c r="AM30">
        <v>3</v>
      </c>
      <c r="AN30">
        <v>4</v>
      </c>
      <c r="AO30">
        <v>1</v>
      </c>
      <c r="AP30">
        <v>1</v>
      </c>
      <c r="AQ30">
        <v>2</v>
      </c>
      <c r="AR30">
        <v>2</v>
      </c>
      <c r="AS30">
        <v>1</v>
      </c>
      <c r="AT30">
        <v>2</v>
      </c>
      <c r="AU30">
        <v>4</v>
      </c>
    </row>
    <row r="31" spans="1:47" x14ac:dyDescent="0.3">
      <c r="A31" t="s">
        <v>117</v>
      </c>
      <c r="B31">
        <v>5</v>
      </c>
      <c r="C31">
        <v>5</v>
      </c>
      <c r="D31">
        <v>5</v>
      </c>
      <c r="E31">
        <v>5</v>
      </c>
      <c r="F31">
        <v>5</v>
      </c>
      <c r="G31">
        <v>5</v>
      </c>
      <c r="H31">
        <v>4</v>
      </c>
      <c r="I31">
        <v>5</v>
      </c>
      <c r="J31">
        <v>5</v>
      </c>
      <c r="K31">
        <v>4</v>
      </c>
      <c r="L31">
        <v>5</v>
      </c>
      <c r="M31">
        <v>5</v>
      </c>
      <c r="N31">
        <v>3</v>
      </c>
      <c r="O31">
        <v>4</v>
      </c>
      <c r="P31">
        <v>5</v>
      </c>
      <c r="Q31">
        <v>5</v>
      </c>
      <c r="R31" t="s">
        <v>64</v>
      </c>
      <c r="S31">
        <v>4</v>
      </c>
      <c r="T31">
        <v>4</v>
      </c>
      <c r="U31">
        <v>4</v>
      </c>
      <c r="V31">
        <v>4</v>
      </c>
      <c r="W31">
        <v>5</v>
      </c>
      <c r="X31">
        <v>1</v>
      </c>
      <c r="Y31">
        <v>5</v>
      </c>
      <c r="Z31">
        <v>5</v>
      </c>
      <c r="AA31">
        <v>5</v>
      </c>
      <c r="AB31">
        <v>4</v>
      </c>
      <c r="AC31">
        <v>2</v>
      </c>
      <c r="AD31">
        <v>5</v>
      </c>
      <c r="AE31">
        <v>3</v>
      </c>
      <c r="AF31">
        <v>4</v>
      </c>
      <c r="AG31">
        <v>3</v>
      </c>
      <c r="AH31">
        <v>5</v>
      </c>
      <c r="AI31">
        <v>5</v>
      </c>
      <c r="AJ31">
        <v>5</v>
      </c>
      <c r="AK31">
        <v>5</v>
      </c>
      <c r="AL31">
        <v>5</v>
      </c>
      <c r="AM31">
        <v>5</v>
      </c>
      <c r="AN31">
        <v>5</v>
      </c>
      <c r="AO31">
        <v>4</v>
      </c>
      <c r="AP31">
        <v>3</v>
      </c>
      <c r="AQ31">
        <v>5</v>
      </c>
      <c r="AR31">
        <v>5</v>
      </c>
      <c r="AS31">
        <v>5</v>
      </c>
      <c r="AT31">
        <v>4</v>
      </c>
      <c r="AU31">
        <v>5</v>
      </c>
    </row>
    <row r="32" spans="1:47" x14ac:dyDescent="0.3">
      <c r="A32" t="s">
        <v>117</v>
      </c>
      <c r="B32">
        <v>5</v>
      </c>
      <c r="C32">
        <v>4</v>
      </c>
      <c r="D32">
        <v>5</v>
      </c>
      <c r="E32">
        <v>1</v>
      </c>
      <c r="F32">
        <v>3</v>
      </c>
      <c r="G32">
        <v>2</v>
      </c>
      <c r="H32">
        <v>3</v>
      </c>
      <c r="I32">
        <v>3</v>
      </c>
      <c r="J32">
        <v>4</v>
      </c>
      <c r="K32">
        <v>3</v>
      </c>
      <c r="L32">
        <v>4</v>
      </c>
      <c r="M32">
        <v>5</v>
      </c>
      <c r="N32">
        <v>3</v>
      </c>
      <c r="O32">
        <v>3</v>
      </c>
      <c r="P32" t="s">
        <v>64</v>
      </c>
      <c r="Q32" t="s">
        <v>64</v>
      </c>
      <c r="R32" t="s">
        <v>64</v>
      </c>
      <c r="S32">
        <v>3</v>
      </c>
      <c r="T32">
        <v>3</v>
      </c>
      <c r="U32">
        <v>3</v>
      </c>
      <c r="V32">
        <v>2</v>
      </c>
      <c r="W32">
        <v>4</v>
      </c>
      <c r="X32" t="s">
        <v>64</v>
      </c>
      <c r="Y32" t="s">
        <v>64</v>
      </c>
      <c r="Z32">
        <v>4</v>
      </c>
      <c r="AA32" t="s">
        <v>64</v>
      </c>
      <c r="AB32">
        <v>3</v>
      </c>
      <c r="AC32">
        <v>2</v>
      </c>
      <c r="AD32">
        <v>3</v>
      </c>
      <c r="AE32">
        <v>3</v>
      </c>
      <c r="AF32">
        <v>3</v>
      </c>
      <c r="AG32">
        <v>3</v>
      </c>
      <c r="AH32">
        <v>4</v>
      </c>
      <c r="AI32">
        <v>4</v>
      </c>
      <c r="AJ32">
        <v>4</v>
      </c>
      <c r="AK32">
        <v>4</v>
      </c>
      <c r="AL32">
        <v>4</v>
      </c>
      <c r="AM32">
        <v>3</v>
      </c>
      <c r="AN32" t="s">
        <v>64</v>
      </c>
      <c r="AO32" t="s">
        <v>64</v>
      </c>
      <c r="AP32" t="s">
        <v>64</v>
      </c>
      <c r="AQ32">
        <v>2</v>
      </c>
      <c r="AR32">
        <v>3</v>
      </c>
      <c r="AS32">
        <v>3</v>
      </c>
      <c r="AT32" t="s">
        <v>64</v>
      </c>
      <c r="AU32">
        <v>3</v>
      </c>
    </row>
    <row r="33" spans="1:47" x14ac:dyDescent="0.3">
      <c r="A33" t="s">
        <v>117</v>
      </c>
      <c r="B33">
        <v>4</v>
      </c>
      <c r="C33">
        <v>4</v>
      </c>
      <c r="D33">
        <v>5</v>
      </c>
      <c r="E33">
        <v>5</v>
      </c>
      <c r="F33">
        <v>3</v>
      </c>
      <c r="G33">
        <v>4</v>
      </c>
      <c r="H33">
        <v>3</v>
      </c>
      <c r="I33">
        <v>4</v>
      </c>
      <c r="J33">
        <v>4</v>
      </c>
      <c r="K33">
        <v>5</v>
      </c>
      <c r="L33">
        <v>4</v>
      </c>
      <c r="M33">
        <v>3</v>
      </c>
      <c r="N33">
        <v>2</v>
      </c>
      <c r="O33">
        <v>3</v>
      </c>
      <c r="P33">
        <v>3</v>
      </c>
      <c r="Q33">
        <v>3</v>
      </c>
      <c r="R33">
        <v>2</v>
      </c>
      <c r="S33">
        <v>4</v>
      </c>
      <c r="T33">
        <v>2</v>
      </c>
      <c r="U33">
        <v>3</v>
      </c>
      <c r="V33">
        <v>3</v>
      </c>
      <c r="W33">
        <v>3</v>
      </c>
      <c r="X33">
        <v>1</v>
      </c>
      <c r="Y33">
        <v>4</v>
      </c>
      <c r="Z33">
        <v>3</v>
      </c>
      <c r="AA33">
        <v>2</v>
      </c>
      <c r="AB33">
        <v>3</v>
      </c>
      <c r="AC33">
        <v>3</v>
      </c>
      <c r="AD33">
        <v>4</v>
      </c>
      <c r="AE33">
        <v>3</v>
      </c>
      <c r="AF33">
        <v>4</v>
      </c>
      <c r="AG33">
        <v>4</v>
      </c>
      <c r="AH33">
        <v>3</v>
      </c>
      <c r="AI33">
        <v>3</v>
      </c>
      <c r="AJ33">
        <v>5</v>
      </c>
      <c r="AK33">
        <v>4</v>
      </c>
      <c r="AL33">
        <v>4</v>
      </c>
      <c r="AM33">
        <v>3</v>
      </c>
      <c r="AN33">
        <v>3</v>
      </c>
      <c r="AO33">
        <v>2</v>
      </c>
      <c r="AP33">
        <v>3</v>
      </c>
      <c r="AQ33">
        <v>2</v>
      </c>
      <c r="AR33">
        <v>4</v>
      </c>
      <c r="AS33">
        <v>4</v>
      </c>
      <c r="AT33">
        <v>4</v>
      </c>
      <c r="AU33">
        <v>4</v>
      </c>
    </row>
    <row r="34" spans="1:47" x14ac:dyDescent="0.3">
      <c r="A34" t="s">
        <v>117</v>
      </c>
      <c r="B34">
        <v>1</v>
      </c>
      <c r="C34">
        <v>4</v>
      </c>
      <c r="D34">
        <v>4</v>
      </c>
      <c r="E34">
        <v>3</v>
      </c>
      <c r="F34">
        <v>3</v>
      </c>
      <c r="G34">
        <v>3</v>
      </c>
      <c r="H34">
        <v>2</v>
      </c>
      <c r="I34">
        <v>2</v>
      </c>
      <c r="J34">
        <v>2</v>
      </c>
      <c r="K34">
        <v>3</v>
      </c>
      <c r="L34">
        <v>3</v>
      </c>
      <c r="M34">
        <v>4</v>
      </c>
      <c r="N34">
        <v>2</v>
      </c>
      <c r="O34">
        <v>3</v>
      </c>
      <c r="P34" t="s">
        <v>64</v>
      </c>
      <c r="Q34" t="s">
        <v>64</v>
      </c>
      <c r="R34" t="s">
        <v>64</v>
      </c>
      <c r="S34" t="s">
        <v>64</v>
      </c>
      <c r="T34">
        <v>2</v>
      </c>
      <c r="U34">
        <v>3</v>
      </c>
      <c r="V34" t="s">
        <v>64</v>
      </c>
      <c r="W34">
        <v>3</v>
      </c>
      <c r="X34">
        <v>1</v>
      </c>
      <c r="Y34">
        <v>3</v>
      </c>
      <c r="Z34" t="s">
        <v>64</v>
      </c>
      <c r="AA34">
        <v>4</v>
      </c>
      <c r="AB34">
        <v>3</v>
      </c>
      <c r="AC34">
        <v>3</v>
      </c>
      <c r="AD34">
        <v>2</v>
      </c>
      <c r="AE34">
        <v>1</v>
      </c>
      <c r="AF34">
        <v>3</v>
      </c>
      <c r="AG34">
        <v>1</v>
      </c>
      <c r="AH34">
        <v>5</v>
      </c>
      <c r="AI34">
        <v>4</v>
      </c>
      <c r="AJ34">
        <v>4</v>
      </c>
      <c r="AK34">
        <v>4</v>
      </c>
      <c r="AL34">
        <v>5</v>
      </c>
      <c r="AM34" t="s">
        <v>64</v>
      </c>
      <c r="AN34" t="s">
        <v>64</v>
      </c>
      <c r="AO34">
        <v>3</v>
      </c>
      <c r="AP34" t="s">
        <v>64</v>
      </c>
      <c r="AQ34">
        <v>4</v>
      </c>
      <c r="AR34" t="s">
        <v>64</v>
      </c>
      <c r="AS34">
        <v>2</v>
      </c>
      <c r="AT34" t="s">
        <v>64</v>
      </c>
      <c r="AU34">
        <v>3</v>
      </c>
    </row>
  </sheetData>
  <autoFilter ref="A2:AU2" xr:uid="{00000000-0001-0000-0000-000000000000}">
    <sortState xmlns:xlrd2="http://schemas.microsoft.com/office/spreadsheetml/2017/richdata2" ref="A3:AU34">
      <sortCondition ref="A2"/>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29AEC-D571-46A7-AA68-B0C08993A398}">
  <sheetPr>
    <tabColor theme="9"/>
  </sheetPr>
  <dimension ref="B2:V128"/>
  <sheetViews>
    <sheetView topLeftCell="A7" zoomScale="70" zoomScaleNormal="70" workbookViewId="0">
      <selection activeCell="B69" sqref="B69"/>
    </sheetView>
  </sheetViews>
  <sheetFormatPr defaultRowHeight="10.199999999999999" x14ac:dyDescent="0.2"/>
  <cols>
    <col min="1" max="1" width="8.88671875" style="4"/>
    <col min="2" max="2" width="16.6640625" style="4" customWidth="1"/>
    <col min="3" max="3" width="9" style="4" customWidth="1"/>
    <col min="4" max="7" width="8.88671875" style="4"/>
    <col min="8" max="8" width="10.5546875" style="4" customWidth="1"/>
    <col min="9" max="16384" width="8.88671875" style="4"/>
  </cols>
  <sheetData>
    <row r="2" spans="2:14" x14ac:dyDescent="0.2">
      <c r="B2" s="12"/>
      <c r="C2" s="12" t="s">
        <v>192</v>
      </c>
    </row>
    <row r="3" spans="2:14" x14ac:dyDescent="0.2">
      <c r="B3" s="4" t="s">
        <v>67</v>
      </c>
      <c r="C3" s="4">
        <f>COUNTIF(Õ!$A$3:$A$34,Tulemused_Õ!B3)</f>
        <v>5</v>
      </c>
    </row>
    <row r="4" spans="2:14" x14ac:dyDescent="0.2">
      <c r="B4" s="4" t="s">
        <v>62</v>
      </c>
      <c r="C4" s="4">
        <f>COUNTIF(Õ!$A$3:$A$34,Tulemused_Õ!B4)</f>
        <v>12</v>
      </c>
    </row>
    <row r="5" spans="2:14" x14ac:dyDescent="0.2">
      <c r="B5" s="4" t="s">
        <v>117</v>
      </c>
      <c r="C5" s="4">
        <f>COUNTIF(Õ!$A$3:$A$34,Tulemused_Õ!B5)</f>
        <v>5</v>
      </c>
    </row>
    <row r="6" spans="2:14" x14ac:dyDescent="0.2">
      <c r="B6" s="4" t="s">
        <v>97</v>
      </c>
      <c r="C6" s="4">
        <f>COUNTIF(Õ!$A$3:$A$34,Tulemused_Õ!B6)</f>
        <v>10</v>
      </c>
    </row>
    <row r="9" spans="2:14" x14ac:dyDescent="0.2">
      <c r="B9" s="10" t="s">
        <v>187</v>
      </c>
    </row>
    <row r="10" spans="2:14" x14ac:dyDescent="0.2">
      <c r="B10" s="3"/>
      <c r="C10" s="3" t="s">
        <v>14</v>
      </c>
      <c r="D10" s="3" t="s">
        <v>15</v>
      </c>
      <c r="E10" s="3" t="s">
        <v>193</v>
      </c>
      <c r="F10" s="3" t="s">
        <v>17</v>
      </c>
      <c r="G10" s="3" t="s">
        <v>18</v>
      </c>
      <c r="H10" s="3" t="s">
        <v>19</v>
      </c>
      <c r="I10" s="10" t="s">
        <v>20</v>
      </c>
      <c r="J10" s="10" t="s">
        <v>21</v>
      </c>
      <c r="K10" s="10" t="s">
        <v>22</v>
      </c>
      <c r="M10" s="10"/>
      <c r="N10" s="10"/>
    </row>
    <row r="11" spans="2:14" x14ac:dyDescent="0.2">
      <c r="B11" s="4">
        <v>1</v>
      </c>
      <c r="C11" s="4">
        <f>COUNTIF(Õ!B$3:B$34,Tulemused_Õ!$B11)</f>
        <v>5</v>
      </c>
      <c r="D11" s="4">
        <f>COUNTIF(Õ!C$3:C$34,Tulemused_Õ!$B11)</f>
        <v>0</v>
      </c>
      <c r="E11" s="4">
        <f>COUNTIF(Õ!D$3:D$34,Tulemused_Õ!$B11)</f>
        <v>5</v>
      </c>
      <c r="F11" s="4">
        <f>COUNTIF(Õ!E$3:E$34,Tulemused_Õ!$B11)</f>
        <v>5</v>
      </c>
      <c r="G11" s="4">
        <f>COUNTIF(Õ!F$3:F$34,Tulemused_Õ!$B11)</f>
        <v>0</v>
      </c>
      <c r="H11" s="4">
        <f>COUNTIF(Õ!G$3:G$34,Tulemused_Õ!$B11)</f>
        <v>0</v>
      </c>
      <c r="I11" s="4">
        <f>COUNTIF(Õ!H$3:H$34,Tulemused_Õ!$B11)</f>
        <v>0</v>
      </c>
      <c r="J11" s="4">
        <f>COUNTIF(Õ!I$3:I$34,Tulemused_Õ!$B11)</f>
        <v>11</v>
      </c>
      <c r="K11" s="4">
        <f>COUNTIF(Õ!J$3:J$34,Tulemused_Õ!$B11)</f>
        <v>5</v>
      </c>
      <c r="N11" s="17"/>
    </row>
    <row r="12" spans="2:14" x14ac:dyDescent="0.2">
      <c r="B12" s="4">
        <v>2</v>
      </c>
      <c r="C12" s="4">
        <f>COUNTIF(Õ!B$3:B$34,Tulemused_Õ!$B12)</f>
        <v>1</v>
      </c>
      <c r="D12" s="4">
        <f>COUNTIF(Õ!C$3:C$34,Tulemused_Õ!$B12)</f>
        <v>4</v>
      </c>
      <c r="E12" s="4">
        <f>COUNTIF(Õ!D$3:D$34,Tulemused_Õ!$B12)</f>
        <v>0</v>
      </c>
      <c r="F12" s="4">
        <f>COUNTIF(Õ!E$3:E$34,Tulemused_Õ!$B12)</f>
        <v>0</v>
      </c>
      <c r="G12" s="4">
        <f>COUNTIF(Õ!F$3:F$34,Tulemused_Õ!$B12)</f>
        <v>4</v>
      </c>
      <c r="H12" s="4">
        <f>COUNTIF(Õ!G$3:G$34,Tulemused_Õ!$B12)</f>
        <v>3</v>
      </c>
      <c r="I12" s="4">
        <f>COUNTIF(Õ!H$3:H$34,Tulemused_Õ!$B12)</f>
        <v>6</v>
      </c>
      <c r="J12" s="4">
        <f>COUNTIF(Õ!I$3:I$34,Tulemused_Õ!$B12)</f>
        <v>7</v>
      </c>
      <c r="K12" s="4">
        <f>COUNTIF(Õ!J$3:J$34,Tulemused_Õ!$B12)</f>
        <v>7</v>
      </c>
      <c r="N12" s="17"/>
    </row>
    <row r="13" spans="2:14" x14ac:dyDescent="0.2">
      <c r="B13" s="4">
        <v>3</v>
      </c>
      <c r="C13" s="4">
        <f>COUNTIF(Õ!B$3:B$34,Tulemused_Õ!$B13)</f>
        <v>2</v>
      </c>
      <c r="D13" s="4">
        <f>COUNTIF(Õ!C$3:C$34,Tulemused_Õ!$B13)</f>
        <v>5</v>
      </c>
      <c r="E13" s="4">
        <f>COUNTIF(Õ!D$3:D$34,Tulemused_Õ!$B13)</f>
        <v>2</v>
      </c>
      <c r="F13" s="4">
        <f>COUNTIF(Õ!E$3:E$34,Tulemused_Õ!$B13)</f>
        <v>6</v>
      </c>
      <c r="G13" s="4">
        <f>COUNTIF(Õ!F$3:F$34,Tulemused_Õ!$B13)</f>
        <v>10</v>
      </c>
      <c r="H13" s="4">
        <f>COUNTIF(Õ!G$3:G$34,Tulemused_Õ!$B13)</f>
        <v>11</v>
      </c>
      <c r="I13" s="4">
        <f>COUNTIF(Õ!H$3:H$34,Tulemused_Õ!$B13)</f>
        <v>15</v>
      </c>
      <c r="J13" s="4">
        <f>COUNTIF(Õ!I$3:I$34,Tulemused_Õ!$B13)</f>
        <v>8</v>
      </c>
      <c r="K13" s="4">
        <f>COUNTIF(Õ!J$3:J$34,Tulemused_Õ!$B13)</f>
        <v>9</v>
      </c>
      <c r="N13" s="17"/>
    </row>
    <row r="14" spans="2:14" x14ac:dyDescent="0.2">
      <c r="B14" s="4">
        <v>4</v>
      </c>
      <c r="C14" s="4">
        <f>COUNTIF(Õ!B$3:B$34,Tulemused_Õ!$B14)</f>
        <v>7</v>
      </c>
      <c r="D14" s="4">
        <f>COUNTIF(Õ!C$3:C$34,Tulemused_Õ!$B14)</f>
        <v>13</v>
      </c>
      <c r="E14" s="4">
        <f>COUNTIF(Õ!D$3:D$34,Tulemused_Õ!$B14)</f>
        <v>2</v>
      </c>
      <c r="F14" s="4">
        <f>COUNTIF(Õ!E$3:E$34,Tulemused_Õ!$B14)</f>
        <v>8</v>
      </c>
      <c r="G14" s="4">
        <f>COUNTIF(Õ!F$3:F$34,Tulemused_Õ!$B14)</f>
        <v>16</v>
      </c>
      <c r="H14" s="4">
        <f>COUNTIF(Õ!G$3:G$34,Tulemused_Õ!$B14)</f>
        <v>12</v>
      </c>
      <c r="I14" s="4">
        <f>COUNTIF(Õ!H$3:H$34,Tulemused_Õ!$B14)</f>
        <v>8</v>
      </c>
      <c r="J14" s="4">
        <f>COUNTIF(Õ!I$3:I$34,Tulemused_Õ!$B14)</f>
        <v>5</v>
      </c>
      <c r="K14" s="4">
        <f>COUNTIF(Õ!J$3:J$34,Tulemused_Õ!$B14)</f>
        <v>6</v>
      </c>
      <c r="N14" s="17"/>
    </row>
    <row r="15" spans="2:14" x14ac:dyDescent="0.2">
      <c r="B15" s="4">
        <v>5</v>
      </c>
      <c r="C15" s="4">
        <f>COUNTIF(Õ!B$3:B$34,Tulemused_Õ!$B15)</f>
        <v>17</v>
      </c>
      <c r="D15" s="4">
        <f>COUNTIF(Õ!C$3:C$34,Tulemused_Õ!$B15)</f>
        <v>10</v>
      </c>
      <c r="E15" s="4">
        <f>COUNTIF(Õ!D$3:D$34,Tulemused_Õ!$B15)</f>
        <v>23</v>
      </c>
      <c r="F15" s="4">
        <f>COUNTIF(Õ!E$3:E$34,Tulemused_Õ!$B15)</f>
        <v>13</v>
      </c>
      <c r="G15" s="4">
        <f>COUNTIF(Õ!F$3:F$34,Tulemused_Õ!$B15)</f>
        <v>2</v>
      </c>
      <c r="H15" s="4">
        <f>COUNTIF(Õ!G$3:G$34,Tulemused_Õ!$B15)</f>
        <v>6</v>
      </c>
      <c r="I15" s="4">
        <f>COUNTIF(Õ!H$3:H$34,Tulemused_Õ!$B15)</f>
        <v>3</v>
      </c>
      <c r="J15" s="4">
        <f>COUNTIF(Õ!I$3:I$34,Tulemused_Õ!$B15)</f>
        <v>1</v>
      </c>
      <c r="K15" s="4">
        <f>COUNTIF(Õ!J$3:J$34,Tulemused_Õ!$B15)</f>
        <v>5</v>
      </c>
      <c r="N15" s="17"/>
    </row>
    <row r="16" spans="2:14" x14ac:dyDescent="0.2">
      <c r="B16" s="10" t="s">
        <v>197</v>
      </c>
      <c r="C16" s="10">
        <f>SUM(C11:C15)</f>
        <v>32</v>
      </c>
      <c r="D16" s="10">
        <f t="shared" ref="D16:K16" si="0">SUM(D11:D15)</f>
        <v>32</v>
      </c>
      <c r="E16" s="10">
        <f t="shared" si="0"/>
        <v>32</v>
      </c>
      <c r="F16" s="10">
        <f t="shared" si="0"/>
        <v>32</v>
      </c>
      <c r="G16" s="10">
        <f t="shared" si="0"/>
        <v>32</v>
      </c>
      <c r="H16" s="10">
        <f t="shared" si="0"/>
        <v>32</v>
      </c>
      <c r="I16" s="10">
        <f t="shared" si="0"/>
        <v>32</v>
      </c>
      <c r="J16" s="10">
        <f t="shared" si="0"/>
        <v>32</v>
      </c>
      <c r="K16" s="10">
        <f t="shared" si="0"/>
        <v>32</v>
      </c>
      <c r="N16" s="17"/>
    </row>
    <row r="17" spans="2:14" x14ac:dyDescent="0.2">
      <c r="B17" s="10" t="s">
        <v>198</v>
      </c>
      <c r="C17" s="15">
        <f>($B11*C11+$B12*C12+$B13*C13+$B14*C14+$B15*C15)/C16</f>
        <v>3.9375</v>
      </c>
      <c r="D17" s="15">
        <f t="shared" ref="D17:K17" si="1">($B11*D11+$B12*D12+$B13*D13+$B14*D14+$B15*D15)/D16</f>
        <v>3.90625</v>
      </c>
      <c r="E17" s="15">
        <f t="shared" si="1"/>
        <v>4.1875</v>
      </c>
      <c r="F17" s="15">
        <f t="shared" si="1"/>
        <v>3.75</v>
      </c>
      <c r="G17" s="15">
        <f t="shared" si="1"/>
        <v>3.5</v>
      </c>
      <c r="H17" s="15">
        <f t="shared" si="1"/>
        <v>3.65625</v>
      </c>
      <c r="I17" s="15">
        <f t="shared" si="1"/>
        <v>3.25</v>
      </c>
      <c r="J17" s="15">
        <f t="shared" si="1"/>
        <v>2.3125</v>
      </c>
      <c r="K17" s="15">
        <f t="shared" si="1"/>
        <v>2.96875</v>
      </c>
      <c r="N17" s="17"/>
    </row>
    <row r="18" spans="2:14" x14ac:dyDescent="0.2">
      <c r="B18" s="10"/>
      <c r="C18" s="10"/>
      <c r="D18" s="10"/>
      <c r="E18" s="10"/>
      <c r="F18" s="10"/>
      <c r="G18" s="10"/>
      <c r="H18" s="10"/>
      <c r="I18" s="10"/>
      <c r="J18" s="10"/>
      <c r="K18" s="10"/>
      <c r="N18" s="17"/>
    </row>
    <row r="19" spans="2:14" x14ac:dyDescent="0.2">
      <c r="N19" s="17"/>
    </row>
    <row r="20" spans="2:14" x14ac:dyDescent="0.2">
      <c r="B20" s="3"/>
      <c r="C20" s="3" t="str">
        <f>C10</f>
        <v>Kooli lähedus kodule</v>
      </c>
      <c r="D20" s="3" t="str">
        <f t="shared" ref="D20:K20" si="2">D10</f>
        <v>Mugavad transpordiühendused</v>
      </c>
      <c r="E20" s="3" t="str">
        <f t="shared" si="2"/>
        <v>Õppisin juba eelnevalt TG põhikooliosas</v>
      </c>
      <c r="F20" s="3" t="str">
        <f t="shared" si="2"/>
        <v>Sõbrad läksid ka Toila Gümnaasiumi</v>
      </c>
      <c r="G20" s="3" t="str">
        <f t="shared" si="2"/>
        <v>Kõrge õppekvaliteet koolis</v>
      </c>
      <c r="H20" s="3" t="str">
        <f t="shared" si="2"/>
        <v>Kooli hea maine</v>
      </c>
      <c r="I20" s="3" t="str">
        <f t="shared" si="2"/>
        <v>Mitmekesised valikuvõimalused koolis</v>
      </c>
      <c r="J20" s="3" t="str">
        <f t="shared" si="2"/>
        <v>Teisi võimalusi gümnaasiumis õppimiseks ei olnud</v>
      </c>
      <c r="K20" s="3" t="str">
        <f t="shared" si="2"/>
        <v>Vanema(te) soovitus</v>
      </c>
    </row>
    <row r="21" spans="2:14" x14ac:dyDescent="0.2">
      <c r="B21" s="14" t="s">
        <v>195</v>
      </c>
      <c r="C21" s="16">
        <f>C11/C16</f>
        <v>0.15625</v>
      </c>
      <c r="D21" s="16"/>
      <c r="E21" s="16">
        <f t="shared" ref="E21:K21" si="3">E11/E16</f>
        <v>0.15625</v>
      </c>
      <c r="F21" s="16">
        <f t="shared" si="3"/>
        <v>0.15625</v>
      </c>
      <c r="G21" s="16"/>
      <c r="H21" s="16"/>
      <c r="I21" s="16"/>
      <c r="J21" s="16">
        <f t="shared" si="3"/>
        <v>0.34375</v>
      </c>
      <c r="K21" s="16">
        <f t="shared" si="3"/>
        <v>0.15625</v>
      </c>
    </row>
    <row r="22" spans="2:14" x14ac:dyDescent="0.2">
      <c r="B22" s="14">
        <v>2</v>
      </c>
      <c r="C22" s="16">
        <f>C12/C16</f>
        <v>3.125E-2</v>
      </c>
      <c r="D22" s="16">
        <f t="shared" ref="D22:K22" si="4">D12/D16</f>
        <v>0.125</v>
      </c>
      <c r="E22" s="16"/>
      <c r="F22" s="16"/>
      <c r="G22" s="16">
        <f t="shared" si="4"/>
        <v>0.125</v>
      </c>
      <c r="H22" s="16">
        <f t="shared" si="4"/>
        <v>9.375E-2</v>
      </c>
      <c r="I22" s="16">
        <f t="shared" si="4"/>
        <v>0.1875</v>
      </c>
      <c r="J22" s="16">
        <f t="shared" si="4"/>
        <v>0.21875</v>
      </c>
      <c r="K22" s="16">
        <f t="shared" si="4"/>
        <v>0.21875</v>
      </c>
    </row>
    <row r="23" spans="2:14" x14ac:dyDescent="0.2">
      <c r="B23" s="14">
        <v>3</v>
      </c>
      <c r="C23" s="16">
        <f>C13/C16</f>
        <v>6.25E-2</v>
      </c>
      <c r="D23" s="16">
        <f t="shared" ref="D23:K23" si="5">D13/D16</f>
        <v>0.15625</v>
      </c>
      <c r="E23" s="16">
        <f t="shared" si="5"/>
        <v>6.25E-2</v>
      </c>
      <c r="F23" s="16">
        <f t="shared" si="5"/>
        <v>0.1875</v>
      </c>
      <c r="G23" s="16">
        <f t="shared" si="5"/>
        <v>0.3125</v>
      </c>
      <c r="H23" s="16">
        <f t="shared" si="5"/>
        <v>0.34375</v>
      </c>
      <c r="I23" s="16">
        <f t="shared" si="5"/>
        <v>0.46875</v>
      </c>
      <c r="J23" s="16">
        <f t="shared" si="5"/>
        <v>0.25</v>
      </c>
      <c r="K23" s="16">
        <f t="shared" si="5"/>
        <v>0.28125</v>
      </c>
    </row>
    <row r="24" spans="2:14" x14ac:dyDescent="0.2">
      <c r="B24" s="14">
        <v>4</v>
      </c>
      <c r="C24" s="16">
        <f>C14/C16</f>
        <v>0.21875</v>
      </c>
      <c r="D24" s="16">
        <f t="shared" ref="D24:K24" si="6">D14/D16</f>
        <v>0.40625</v>
      </c>
      <c r="E24" s="16">
        <f t="shared" si="6"/>
        <v>6.25E-2</v>
      </c>
      <c r="F24" s="16">
        <f t="shared" si="6"/>
        <v>0.25</v>
      </c>
      <c r="G24" s="16">
        <f t="shared" si="6"/>
        <v>0.5</v>
      </c>
      <c r="H24" s="16">
        <f t="shared" si="6"/>
        <v>0.375</v>
      </c>
      <c r="I24" s="16">
        <f t="shared" si="6"/>
        <v>0.25</v>
      </c>
      <c r="J24" s="16">
        <f t="shared" si="6"/>
        <v>0.15625</v>
      </c>
      <c r="K24" s="16">
        <f t="shared" si="6"/>
        <v>0.1875</v>
      </c>
    </row>
    <row r="25" spans="2:14" x14ac:dyDescent="0.2">
      <c r="B25" s="21" t="s">
        <v>196</v>
      </c>
      <c r="C25" s="22">
        <f>C15/C16</f>
        <v>0.53125</v>
      </c>
      <c r="D25" s="22">
        <f t="shared" ref="D25:K25" si="7">D15/D16</f>
        <v>0.3125</v>
      </c>
      <c r="E25" s="22">
        <f t="shared" si="7"/>
        <v>0.71875</v>
      </c>
      <c r="F25" s="22">
        <f t="shared" si="7"/>
        <v>0.40625</v>
      </c>
      <c r="G25" s="22">
        <f t="shared" si="7"/>
        <v>6.25E-2</v>
      </c>
      <c r="H25" s="22">
        <f t="shared" si="7"/>
        <v>0.1875</v>
      </c>
      <c r="I25" s="22">
        <f t="shared" si="7"/>
        <v>9.375E-2</v>
      </c>
      <c r="J25" s="22">
        <f t="shared" si="7"/>
        <v>3.125E-2</v>
      </c>
      <c r="K25" s="22">
        <f t="shared" si="7"/>
        <v>0.15625</v>
      </c>
    </row>
    <row r="26" spans="2:14" x14ac:dyDescent="0.2">
      <c r="C26" s="20">
        <f>C25+C24</f>
        <v>0.75</v>
      </c>
      <c r="D26" s="20">
        <f t="shared" ref="D26:K26" si="8">D25+D24</f>
        <v>0.71875</v>
      </c>
      <c r="E26" s="20">
        <f t="shared" si="8"/>
        <v>0.78125</v>
      </c>
      <c r="F26" s="20">
        <f t="shared" si="8"/>
        <v>0.65625</v>
      </c>
      <c r="G26" s="20">
        <f t="shared" si="8"/>
        <v>0.5625</v>
      </c>
      <c r="H26" s="20">
        <f t="shared" si="8"/>
        <v>0.5625</v>
      </c>
      <c r="I26" s="20">
        <f t="shared" si="8"/>
        <v>0.34375</v>
      </c>
      <c r="J26" s="20">
        <f t="shared" si="8"/>
        <v>0.1875</v>
      </c>
      <c r="K26" s="20">
        <f t="shared" si="8"/>
        <v>0.34375</v>
      </c>
    </row>
    <row r="41" spans="2:22" x14ac:dyDescent="0.2">
      <c r="B41" s="10" t="s">
        <v>314</v>
      </c>
    </row>
    <row r="42" spans="2:22" x14ac:dyDescent="0.2">
      <c r="B42" s="3"/>
      <c r="C42" s="3" t="s">
        <v>24</v>
      </c>
      <c r="D42" s="3" t="s">
        <v>25</v>
      </c>
      <c r="E42" s="3" t="s">
        <v>26</v>
      </c>
      <c r="F42" s="3" t="s">
        <v>27</v>
      </c>
      <c r="G42" s="3" t="s">
        <v>28</v>
      </c>
      <c r="H42" s="3" t="s">
        <v>29</v>
      </c>
      <c r="I42" s="10" t="s">
        <v>30</v>
      </c>
      <c r="J42" s="10" t="s">
        <v>31</v>
      </c>
      <c r="K42" s="10" t="s">
        <v>32</v>
      </c>
      <c r="L42" s="10" t="s">
        <v>33</v>
      </c>
      <c r="M42" s="10" t="s">
        <v>34</v>
      </c>
      <c r="N42" s="10" t="s">
        <v>35</v>
      </c>
      <c r="O42" s="10" t="s">
        <v>36</v>
      </c>
      <c r="P42" s="10" t="s">
        <v>37</v>
      </c>
      <c r="Q42" s="10" t="s">
        <v>38</v>
      </c>
      <c r="R42" s="10" t="s">
        <v>39</v>
      </c>
      <c r="S42" s="10" t="s">
        <v>40</v>
      </c>
      <c r="T42" s="10" t="s">
        <v>41</v>
      </c>
      <c r="U42" s="10" t="s">
        <v>42</v>
      </c>
      <c r="V42" s="10" t="s">
        <v>43</v>
      </c>
    </row>
    <row r="43" spans="2:22" x14ac:dyDescent="0.2">
      <c r="B43" s="4">
        <v>1</v>
      </c>
      <c r="C43" s="4">
        <f>COUNTIF(Õ!K$3:K$34,Tulemused_Õ!$B43)</f>
        <v>0</v>
      </c>
      <c r="D43" s="4">
        <f>COUNTIF(Õ!L$3:L$34,Tulemused_Õ!$B43)</f>
        <v>0</v>
      </c>
      <c r="E43" s="4">
        <f>COUNTIF(Õ!M$3:M$34,Tulemused_Õ!$B43)</f>
        <v>0</v>
      </c>
      <c r="F43" s="4">
        <f>COUNTIF(Õ!N$3:N$34,Tulemused_Õ!$B43)</f>
        <v>0</v>
      </c>
      <c r="G43" s="4">
        <f>COUNTIF(Õ!O$3:O$34,Tulemused_Õ!$B43)</f>
        <v>0</v>
      </c>
      <c r="H43" s="4">
        <f>COUNTIF(Õ!P$3:P$34,Tulemused_Õ!$B43)</f>
        <v>0</v>
      </c>
      <c r="I43" s="4">
        <f>COUNTIF(Õ!Q$3:Q$34,Tulemused_Õ!$B43)</f>
        <v>1</v>
      </c>
      <c r="J43" s="4">
        <f>COUNTIF(Õ!R$3:R$34,Tulemused_Õ!$B43)</f>
        <v>1</v>
      </c>
      <c r="K43" s="4">
        <f>COUNTIF(Õ!S$3:S$34,Tulemused_Õ!$B43)</f>
        <v>0</v>
      </c>
      <c r="L43" s="4">
        <f>COUNTIF(Õ!T$3:T$34,Tulemused_Õ!$B43)</f>
        <v>2</v>
      </c>
      <c r="M43" s="4">
        <f>COUNTIF(Õ!U$3:U$34,Tulemused_Õ!$B43)</f>
        <v>1</v>
      </c>
      <c r="N43" s="4">
        <f>COUNTIF(Õ!V$3:V$34,Tulemused_Õ!$B43)</f>
        <v>0</v>
      </c>
      <c r="O43" s="4">
        <f>COUNTIF(Õ!W$3:W$34,Tulemused_Õ!$B43)</f>
        <v>0</v>
      </c>
      <c r="P43" s="4">
        <f>COUNTIF(Õ!X$3:X$34,Tulemused_Õ!$B43)</f>
        <v>23</v>
      </c>
      <c r="Q43" s="4">
        <f>COUNTIF(Õ!Y$3:Y$34,Tulemused_Õ!$B43)</f>
        <v>1</v>
      </c>
      <c r="R43" s="4">
        <f>COUNTIF(Õ!Z$3:Z$34,Tulemused_Õ!$B43)</f>
        <v>0</v>
      </c>
      <c r="S43" s="4">
        <f>COUNTIF(Õ!AA$3:AA$34,Tulemused_Õ!$B43)</f>
        <v>0</v>
      </c>
      <c r="T43" s="4">
        <f>COUNTIF(Õ!AB$3:AB$34,Tulemused_Õ!$B43)</f>
        <v>1</v>
      </c>
      <c r="U43" s="4">
        <f>COUNTIF(Õ!AC$3:AC$34,Tulemused_Õ!$B43)</f>
        <v>2</v>
      </c>
      <c r="V43" s="4">
        <f>COUNTIF(Õ!AD$3:AD$34,Tulemused_Õ!$B43)</f>
        <v>2</v>
      </c>
    </row>
    <row r="44" spans="2:22" x14ac:dyDescent="0.2">
      <c r="B44" s="4">
        <v>2</v>
      </c>
      <c r="C44" s="4">
        <f>COUNTIF(Õ!K$3:K$34,Tulemused_Õ!$B44)</f>
        <v>2</v>
      </c>
      <c r="D44" s="4">
        <f>COUNTIF(Õ!L$3:L$34,Tulemused_Õ!$B44)</f>
        <v>0</v>
      </c>
      <c r="E44" s="4">
        <f>COUNTIF(Õ!M$3:M$34,Tulemused_Õ!$B44)</f>
        <v>1</v>
      </c>
      <c r="F44" s="4">
        <f>COUNTIF(Õ!N$3:N$34,Tulemused_Õ!$B44)</f>
        <v>3</v>
      </c>
      <c r="G44" s="4">
        <f>COUNTIF(Õ!O$3:O$34,Tulemused_Õ!$B44)</f>
        <v>3</v>
      </c>
      <c r="H44" s="4">
        <f>COUNTIF(Õ!P$3:P$34,Tulemused_Õ!$B44)</f>
        <v>6</v>
      </c>
      <c r="I44" s="4">
        <f>COUNTIF(Õ!Q$3:Q$34,Tulemused_Õ!$B44)</f>
        <v>2</v>
      </c>
      <c r="J44" s="4">
        <f>COUNTIF(Õ!R$3:R$34,Tulemused_Õ!$B44)</f>
        <v>2</v>
      </c>
      <c r="K44" s="4">
        <f>COUNTIF(Õ!S$3:S$34,Tulemused_Õ!$B44)</f>
        <v>3</v>
      </c>
      <c r="L44" s="4">
        <f>COUNTIF(Õ!T$3:T$34,Tulemused_Õ!$B44)</f>
        <v>11</v>
      </c>
      <c r="M44" s="4">
        <f>COUNTIF(Õ!U$3:U$34,Tulemused_Õ!$B44)</f>
        <v>3</v>
      </c>
      <c r="N44" s="4">
        <f>COUNTIF(Õ!V$3:V$34,Tulemused_Õ!$B44)</f>
        <v>6</v>
      </c>
      <c r="O44" s="4">
        <f>COUNTIF(Õ!W$3:W$34,Tulemused_Õ!$B44)</f>
        <v>0</v>
      </c>
      <c r="P44" s="4">
        <f>COUNTIF(Õ!X$3:X$34,Tulemused_Õ!$B44)</f>
        <v>4</v>
      </c>
      <c r="Q44" s="4">
        <f>COUNTIF(Õ!Y$3:Y$34,Tulemused_Õ!$B44)</f>
        <v>5</v>
      </c>
      <c r="R44" s="4">
        <f>COUNTIF(Õ!Z$3:Z$34,Tulemused_Õ!$B44)</f>
        <v>6</v>
      </c>
      <c r="S44" s="4">
        <f>COUNTIF(Õ!AA$3:AA$34,Tulemused_Õ!$B44)</f>
        <v>4</v>
      </c>
      <c r="T44" s="4">
        <f>COUNTIF(Õ!AB$3:AB$34,Tulemused_Õ!$B44)</f>
        <v>4</v>
      </c>
      <c r="U44" s="4">
        <f>COUNTIF(Õ!AC$3:AC$34,Tulemused_Õ!$B44)</f>
        <v>8</v>
      </c>
      <c r="V44" s="4">
        <f>COUNTIF(Õ!AD$3:AD$34,Tulemused_Õ!$B44)</f>
        <v>3</v>
      </c>
    </row>
    <row r="45" spans="2:22" x14ac:dyDescent="0.2">
      <c r="B45" s="4">
        <v>3</v>
      </c>
      <c r="C45" s="4">
        <f>COUNTIF(Õ!K$3:K$34,Tulemused_Õ!$B45)</f>
        <v>8</v>
      </c>
      <c r="D45" s="4">
        <f>COUNTIF(Õ!L$3:L$34,Tulemused_Õ!$B45)</f>
        <v>4</v>
      </c>
      <c r="E45" s="4">
        <f>COUNTIF(Õ!M$3:M$34,Tulemused_Õ!$B45)</f>
        <v>5</v>
      </c>
      <c r="F45" s="4">
        <f>COUNTIF(Õ!N$3:N$34,Tulemused_Õ!$B45)</f>
        <v>11</v>
      </c>
      <c r="G45" s="4">
        <f>COUNTIF(Õ!O$3:O$34,Tulemused_Õ!$B45)</f>
        <v>16</v>
      </c>
      <c r="H45" s="4">
        <f>COUNTIF(Õ!P$3:P$34,Tulemused_Õ!$B45)</f>
        <v>6</v>
      </c>
      <c r="I45" s="4">
        <f>COUNTIF(Õ!Q$3:Q$34,Tulemused_Õ!$B45)</f>
        <v>4</v>
      </c>
      <c r="J45" s="4">
        <f>COUNTIF(Õ!R$3:R$34,Tulemused_Õ!$B45)</f>
        <v>4</v>
      </c>
      <c r="K45" s="4">
        <f>COUNTIF(Õ!S$3:S$34,Tulemused_Õ!$B45)</f>
        <v>6</v>
      </c>
      <c r="L45" s="4">
        <f>COUNTIF(Õ!T$3:T$34,Tulemused_Õ!$B45)</f>
        <v>7</v>
      </c>
      <c r="M45" s="4">
        <f>COUNTIF(Õ!U$3:U$34,Tulemused_Õ!$B45)</f>
        <v>12</v>
      </c>
      <c r="N45" s="4">
        <f>COUNTIF(Õ!V$3:V$34,Tulemused_Õ!$B45)</f>
        <v>11</v>
      </c>
      <c r="O45" s="4">
        <f>COUNTIF(Õ!W$3:W$34,Tulemused_Õ!$B45)</f>
        <v>9</v>
      </c>
      <c r="P45" s="4">
        <f>COUNTIF(Õ!X$3:X$34,Tulemused_Õ!$B45)</f>
        <v>0</v>
      </c>
      <c r="Q45" s="4">
        <f>COUNTIF(Õ!Y$3:Y$34,Tulemused_Õ!$B45)</f>
        <v>6</v>
      </c>
      <c r="R45" s="4">
        <f>COUNTIF(Õ!Z$3:Z$34,Tulemused_Õ!$B45)</f>
        <v>6</v>
      </c>
      <c r="S45" s="4">
        <f>COUNTIF(Õ!AA$3:AA$34,Tulemused_Õ!$B45)</f>
        <v>5</v>
      </c>
      <c r="T45" s="4">
        <f>COUNTIF(Õ!AB$3:AB$34,Tulemused_Õ!$B45)</f>
        <v>18</v>
      </c>
      <c r="U45" s="4">
        <f>COUNTIF(Õ!AC$3:AC$34,Tulemused_Õ!$B45)</f>
        <v>13</v>
      </c>
      <c r="V45" s="4">
        <f>COUNTIF(Õ!AD$3:AD$34,Tulemused_Õ!$B45)</f>
        <v>4</v>
      </c>
    </row>
    <row r="46" spans="2:22" x14ac:dyDescent="0.2">
      <c r="B46" s="4">
        <v>4</v>
      </c>
      <c r="C46" s="4">
        <f>COUNTIF(Õ!K$3:K$34,Tulemused_Õ!$B46)</f>
        <v>17</v>
      </c>
      <c r="D46" s="4">
        <f>COUNTIF(Õ!L$3:L$34,Tulemused_Õ!$B46)</f>
        <v>17</v>
      </c>
      <c r="E46" s="4">
        <f>COUNTIF(Õ!M$3:M$34,Tulemused_Õ!$B46)</f>
        <v>16</v>
      </c>
      <c r="F46" s="4">
        <f>COUNTIF(Õ!N$3:N$34,Tulemused_Õ!$B46)</f>
        <v>14</v>
      </c>
      <c r="G46" s="4">
        <f>COUNTIF(Õ!O$3:O$34,Tulemused_Õ!$B46)</f>
        <v>11</v>
      </c>
      <c r="H46" s="4">
        <f>COUNTIF(Õ!P$3:P$34,Tulemused_Õ!$B46)</f>
        <v>10</v>
      </c>
      <c r="I46" s="4">
        <f>COUNTIF(Õ!Q$3:Q$34,Tulemused_Õ!$B46)</f>
        <v>7</v>
      </c>
      <c r="J46" s="4">
        <f>COUNTIF(Õ!R$3:R$34,Tulemused_Õ!$B46)</f>
        <v>2</v>
      </c>
      <c r="K46" s="4">
        <f>COUNTIF(Õ!S$3:S$34,Tulemused_Õ!$B46)</f>
        <v>13</v>
      </c>
      <c r="L46" s="4">
        <f>COUNTIF(Õ!T$3:T$34,Tulemused_Õ!$B46)</f>
        <v>6</v>
      </c>
      <c r="M46" s="4">
        <f>COUNTIF(Õ!U$3:U$34,Tulemused_Õ!$B46)</f>
        <v>6</v>
      </c>
      <c r="N46" s="4">
        <f>COUNTIF(Õ!V$3:V$34,Tulemused_Õ!$B46)</f>
        <v>11</v>
      </c>
      <c r="O46" s="4">
        <f>COUNTIF(Õ!W$3:W$34,Tulemused_Õ!$B46)</f>
        <v>15</v>
      </c>
      <c r="P46" s="4">
        <f>COUNTIF(Õ!X$3:X$34,Tulemused_Õ!$B46)</f>
        <v>0</v>
      </c>
      <c r="Q46" s="4">
        <f>COUNTIF(Õ!Y$3:Y$34,Tulemused_Õ!$B46)</f>
        <v>14</v>
      </c>
      <c r="R46" s="4">
        <f>COUNTIF(Õ!Z$3:Z$34,Tulemused_Õ!$B46)</f>
        <v>8</v>
      </c>
      <c r="S46" s="4">
        <f>COUNTIF(Õ!AA$3:AA$34,Tulemused_Õ!$B46)</f>
        <v>11</v>
      </c>
      <c r="T46" s="4">
        <f>COUNTIF(Õ!AB$3:AB$34,Tulemused_Õ!$B46)</f>
        <v>7</v>
      </c>
      <c r="U46" s="4">
        <f>COUNTIF(Õ!AC$3:AC$34,Tulemused_Õ!$B46)</f>
        <v>5</v>
      </c>
      <c r="V46" s="4">
        <f>COUNTIF(Õ!AD$3:AD$34,Tulemused_Õ!$B46)</f>
        <v>6</v>
      </c>
    </row>
    <row r="47" spans="2:22" x14ac:dyDescent="0.2">
      <c r="B47" s="4">
        <v>5</v>
      </c>
      <c r="C47" s="4">
        <f>COUNTIF(Õ!K$3:K$34,Tulemused_Õ!$B47)</f>
        <v>5</v>
      </c>
      <c r="D47" s="4">
        <f>COUNTIF(Õ!L$3:L$34,Tulemused_Õ!$B47)</f>
        <v>11</v>
      </c>
      <c r="E47" s="4">
        <f>COUNTIF(Õ!M$3:M$34,Tulemused_Õ!$B47)</f>
        <v>8</v>
      </c>
      <c r="F47" s="4">
        <f>COUNTIF(Õ!N$3:N$34,Tulemused_Õ!$B47)</f>
        <v>1</v>
      </c>
      <c r="G47" s="4">
        <f>COUNTIF(Õ!O$3:O$34,Tulemused_Õ!$B47)</f>
        <v>1</v>
      </c>
      <c r="H47" s="4">
        <f>COUNTIF(Õ!P$3:P$34,Tulemused_Õ!$B47)</f>
        <v>6</v>
      </c>
      <c r="I47" s="4">
        <f>COUNTIF(Õ!Q$3:Q$34,Tulemused_Õ!$B47)</f>
        <v>3</v>
      </c>
      <c r="J47" s="4">
        <f>COUNTIF(Õ!R$3:R$34,Tulemused_Õ!$B47)</f>
        <v>1</v>
      </c>
      <c r="K47" s="4">
        <f>COUNTIF(Õ!S$3:S$34,Tulemused_Õ!$B47)</f>
        <v>4</v>
      </c>
      <c r="L47" s="4">
        <f>COUNTIF(Õ!T$3:T$34,Tulemused_Õ!$B47)</f>
        <v>2</v>
      </c>
      <c r="M47" s="4">
        <f>COUNTIF(Õ!U$3:U$34,Tulemused_Õ!$B47)</f>
        <v>2</v>
      </c>
      <c r="N47" s="4">
        <f>COUNTIF(Õ!V$3:V$34,Tulemused_Õ!$B47)</f>
        <v>2</v>
      </c>
      <c r="O47" s="4">
        <f>COUNTIF(Õ!W$3:W$34,Tulemused_Õ!$B47)</f>
        <v>6</v>
      </c>
      <c r="P47" s="4">
        <f>COUNTIF(Õ!X$3:X$34,Tulemused_Õ!$B47)</f>
        <v>2</v>
      </c>
      <c r="Q47" s="4">
        <f>COUNTIF(Õ!Y$3:Y$34,Tulemused_Õ!$B47)</f>
        <v>5</v>
      </c>
      <c r="R47" s="4">
        <f>COUNTIF(Õ!Z$3:Z$34,Tulemused_Õ!$B47)</f>
        <v>4</v>
      </c>
      <c r="S47" s="4">
        <f>COUNTIF(Õ!AA$3:AA$34,Tulemused_Õ!$B47)</f>
        <v>9</v>
      </c>
      <c r="T47" s="4">
        <f>COUNTIF(Õ!AB$3:AB$34,Tulemused_Õ!$B47)</f>
        <v>1</v>
      </c>
      <c r="U47" s="4">
        <f>COUNTIF(Õ!AC$3:AC$34,Tulemused_Õ!$B47)</f>
        <v>4</v>
      </c>
      <c r="V47" s="4">
        <f>COUNTIF(Õ!AD$3:AD$34,Tulemused_Õ!$B47)</f>
        <v>11</v>
      </c>
    </row>
    <row r="48" spans="2:22" x14ac:dyDescent="0.2">
      <c r="B48" s="10" t="s">
        <v>197</v>
      </c>
      <c r="C48" s="10">
        <f>SUM(C43:C47)</f>
        <v>32</v>
      </c>
      <c r="D48" s="10">
        <f t="shared" ref="D48" si="9">SUM(D43:D47)</f>
        <v>32</v>
      </c>
      <c r="E48" s="10">
        <f t="shared" ref="E48" si="10">SUM(E43:E47)</f>
        <v>30</v>
      </c>
      <c r="F48" s="10">
        <f t="shared" ref="F48" si="11">SUM(F43:F47)</f>
        <v>29</v>
      </c>
      <c r="G48" s="10">
        <f t="shared" ref="G48" si="12">SUM(G43:G47)</f>
        <v>31</v>
      </c>
      <c r="H48" s="10">
        <f t="shared" ref="H48" si="13">SUM(H43:H47)</f>
        <v>28</v>
      </c>
      <c r="I48" s="10">
        <f t="shared" ref="I48" si="14">SUM(I43:I47)</f>
        <v>17</v>
      </c>
      <c r="J48" s="10">
        <f t="shared" ref="J48" si="15">SUM(J43:J47)</f>
        <v>10</v>
      </c>
      <c r="K48" s="10">
        <f t="shared" ref="K48:V48" si="16">SUM(K43:K47)</f>
        <v>26</v>
      </c>
      <c r="L48" s="10">
        <f t="shared" si="16"/>
        <v>28</v>
      </c>
      <c r="M48" s="10">
        <f t="shared" si="16"/>
        <v>24</v>
      </c>
      <c r="N48" s="10">
        <f t="shared" si="16"/>
        <v>30</v>
      </c>
      <c r="O48" s="10">
        <f t="shared" si="16"/>
        <v>30</v>
      </c>
      <c r="P48" s="10">
        <f t="shared" si="16"/>
        <v>29</v>
      </c>
      <c r="Q48" s="10">
        <f t="shared" si="16"/>
        <v>31</v>
      </c>
      <c r="R48" s="10">
        <f t="shared" si="16"/>
        <v>24</v>
      </c>
      <c r="S48" s="10">
        <f t="shared" si="16"/>
        <v>29</v>
      </c>
      <c r="T48" s="10">
        <f t="shared" si="16"/>
        <v>31</v>
      </c>
      <c r="U48" s="10">
        <f t="shared" si="16"/>
        <v>32</v>
      </c>
      <c r="V48" s="10">
        <f t="shared" si="16"/>
        <v>26</v>
      </c>
    </row>
    <row r="49" spans="2:22" x14ac:dyDescent="0.2">
      <c r="B49" s="10" t="s">
        <v>198</v>
      </c>
      <c r="C49" s="15">
        <f>($B43*C43+$B44*C44+$B45*C45+$B46*C46+$B47*C47)/C48</f>
        <v>3.78125</v>
      </c>
      <c r="D49" s="15">
        <f t="shared" ref="D49" si="17">($B43*D43+$B44*D44+$B45*D45+$B46*D46+$B47*D47)/D48</f>
        <v>4.21875</v>
      </c>
      <c r="E49" s="15">
        <f t="shared" ref="E49" si="18">($B43*E43+$B44*E44+$B45*E45+$B46*E46+$B47*E47)/E48</f>
        <v>4.0333333333333332</v>
      </c>
      <c r="F49" s="15">
        <f t="shared" ref="F49" si="19">($B43*F43+$B44*F44+$B45*F45+$B46*F46+$B47*F47)/F48</f>
        <v>3.4482758620689653</v>
      </c>
      <c r="G49" s="15">
        <f t="shared" ref="G49" si="20">($B43*G43+$B44*G44+$B45*G45+$B46*G46+$B47*G47)/G48</f>
        <v>3.3225806451612905</v>
      </c>
      <c r="H49" s="15">
        <f t="shared" ref="H49" si="21">($B43*H43+$B44*H44+$B45*H45+$B46*H46+$B47*H47)/H48</f>
        <v>3.5714285714285716</v>
      </c>
      <c r="I49" s="15">
        <f t="shared" ref="I49" si="22">($B43*I43+$B44*I44+$B45*I45+$B46*I46+$B47*I47)/I48</f>
        <v>3.5294117647058822</v>
      </c>
      <c r="J49" s="15">
        <f t="shared" ref="J49" si="23">($B43*J43+$B44*J44+$B45*J45+$B46*J46+$B47*J47)/J48</f>
        <v>3</v>
      </c>
      <c r="K49" s="15">
        <f t="shared" ref="K49:V49" si="24">($B43*K43+$B44*K44+$B45*K45+$B46*K46+$B47*K47)/K48</f>
        <v>3.6923076923076925</v>
      </c>
      <c r="L49" s="15">
        <f t="shared" si="24"/>
        <v>2.8214285714285716</v>
      </c>
      <c r="M49" s="15">
        <f t="shared" si="24"/>
        <v>3.2083333333333335</v>
      </c>
      <c r="N49" s="15">
        <f t="shared" si="24"/>
        <v>3.3</v>
      </c>
      <c r="O49" s="15">
        <f t="shared" si="24"/>
        <v>3.9</v>
      </c>
      <c r="P49" s="15">
        <f t="shared" si="24"/>
        <v>1.4137931034482758</v>
      </c>
      <c r="Q49" s="15">
        <f t="shared" si="24"/>
        <v>3.5483870967741935</v>
      </c>
      <c r="R49" s="15">
        <f t="shared" si="24"/>
        <v>3.4166666666666665</v>
      </c>
      <c r="S49" s="15">
        <f t="shared" si="24"/>
        <v>3.8620689655172415</v>
      </c>
      <c r="T49" s="15">
        <f t="shared" si="24"/>
        <v>3.096774193548387</v>
      </c>
      <c r="U49" s="15">
        <f t="shared" si="24"/>
        <v>3.03125</v>
      </c>
      <c r="V49" s="15">
        <f t="shared" si="24"/>
        <v>3.8076923076923075</v>
      </c>
    </row>
    <row r="50" spans="2:22" x14ac:dyDescent="0.2">
      <c r="B50" s="10"/>
      <c r="C50" s="10"/>
      <c r="D50" s="10"/>
      <c r="E50" s="10"/>
      <c r="F50" s="10"/>
      <c r="G50" s="10"/>
      <c r="H50" s="10"/>
      <c r="I50" s="10"/>
      <c r="J50" s="10"/>
      <c r="K50" s="10"/>
      <c r="N50" s="17"/>
    </row>
    <row r="51" spans="2:22" x14ac:dyDescent="0.2">
      <c r="B51" s="10">
        <v>32</v>
      </c>
      <c r="N51" s="17"/>
    </row>
    <row r="53" spans="2:22" x14ac:dyDescent="0.2">
      <c r="B53" s="3"/>
      <c r="C53" s="3" t="str">
        <f t="shared" ref="C53:K53" si="25">C42</f>
        <v>Õpilaste ja õpetajate suhted on head</v>
      </c>
      <c r="D53" s="3" t="str">
        <f t="shared" si="25"/>
        <v>Õpilaste omavahelised suhted on head</v>
      </c>
      <c r="E53" s="3" t="str">
        <f t="shared" si="25"/>
        <v>Õpetajad pööravad andekatele õpilastele piisavalt tähelepanu</v>
      </c>
      <c r="F53" s="3" t="str">
        <f t="shared" si="25"/>
        <v>Õpetajad aitavad abivajajaid piisavalt</v>
      </c>
      <c r="G53" s="3" t="str">
        <f t="shared" si="25"/>
        <v>Koolis töötavad pädevad õpetajad</v>
      </c>
      <c r="H53" s="3" t="str">
        <f t="shared" si="25"/>
        <v>Koolis on piisavalt tugispetsialiste (logopeed, psühholoog jt)</v>
      </c>
      <c r="I53" s="3" t="str">
        <f t="shared" si="25"/>
        <v>Koolis on pädevad tugispetsialistid</v>
      </c>
      <c r="J53" s="3" t="str">
        <f t="shared" si="25"/>
        <v>Õpilased saavad tugispetsialistidelt piisavalt toetust</v>
      </c>
      <c r="K53" s="3" t="str">
        <f t="shared" si="25"/>
        <v>Koolis omandatav haridus võimaldab õpilastel tulevikus hästi hakkama saada</v>
      </c>
      <c r="L53" s="3" t="str">
        <f t="shared" ref="L53:V53" si="26">L42</f>
        <v>Õpilased käivad koolis rõõmuga</v>
      </c>
      <c r="M53" s="3" t="str">
        <f t="shared" si="26"/>
        <v>Õpetajad töötavad koolis rõõmuga</v>
      </c>
      <c r="N53" s="3" t="str">
        <f t="shared" si="26"/>
        <v>Õpetajad innustavad õpilasi õppima</v>
      </c>
      <c r="O53" s="3" t="str">
        <f t="shared" si="26"/>
        <v>Õpilaste saavutusi tunnustatakse</v>
      </c>
      <c r="P53" s="3" t="str">
        <f t="shared" si="26"/>
        <v>Olen gümnaasiumiõppe aastatel kogenud koolikiusamist</v>
      </c>
      <c r="Q53" s="3" t="str">
        <f t="shared" si="26"/>
        <v>Saan valida endale piisavale erinevaid valikained</v>
      </c>
      <c r="R53" s="3" t="str">
        <f t="shared" si="26"/>
        <v>Õppetöö-väliseid tegevusi (huviringe) on piisavalt</v>
      </c>
      <c r="S53" s="3" t="str">
        <f t="shared" si="26"/>
        <v>Õpilased võtavad oma õppetöö eest ise vastutuse</v>
      </c>
      <c r="T53" s="3" t="str">
        <f t="shared" si="26"/>
        <v>Tunnid on huvitavad</v>
      </c>
      <c r="U53" s="3" t="str">
        <f t="shared" si="26"/>
        <v>Õpilaste koduste tööde hulk on mõistlik</v>
      </c>
      <c r="V53" s="3" t="str">
        <f t="shared" si="26"/>
        <v>Toila Gümnaasium suudab pakkuda võrdväärset haridust ja valikuid riigigümnaasiumitega (nt Jõhvis ja Kohtla-Järvel)</v>
      </c>
    </row>
    <row r="54" spans="2:22" x14ac:dyDescent="0.2">
      <c r="B54" s="14" t="s">
        <v>195</v>
      </c>
      <c r="C54" s="16"/>
      <c r="D54" s="16"/>
      <c r="E54" s="16"/>
      <c r="F54" s="16"/>
      <c r="G54" s="16"/>
      <c r="H54" s="16"/>
      <c r="I54" s="16">
        <f>I43/I48</f>
        <v>5.8823529411764705E-2</v>
      </c>
      <c r="J54" s="16">
        <f>J43/J48</f>
        <v>0.1</v>
      </c>
      <c r="K54" s="16"/>
      <c r="L54" s="16">
        <f t="shared" ref="L54:V54" si="27">L43/L48</f>
        <v>7.1428571428571425E-2</v>
      </c>
      <c r="M54" s="16">
        <f t="shared" si="27"/>
        <v>4.1666666666666664E-2</v>
      </c>
      <c r="N54" s="16"/>
      <c r="O54" s="16"/>
      <c r="P54" s="16">
        <f t="shared" si="27"/>
        <v>0.7931034482758621</v>
      </c>
      <c r="Q54" s="16">
        <f t="shared" si="27"/>
        <v>3.2258064516129031E-2</v>
      </c>
      <c r="R54" s="16"/>
      <c r="S54" s="16"/>
      <c r="T54" s="16">
        <f t="shared" si="27"/>
        <v>3.2258064516129031E-2</v>
      </c>
      <c r="U54" s="16">
        <f t="shared" si="27"/>
        <v>6.25E-2</v>
      </c>
      <c r="V54" s="16">
        <f t="shared" si="27"/>
        <v>7.6923076923076927E-2</v>
      </c>
    </row>
    <row r="55" spans="2:22" x14ac:dyDescent="0.2">
      <c r="B55" s="14">
        <v>2</v>
      </c>
      <c r="C55" s="16">
        <f>C44/C48</f>
        <v>6.25E-2</v>
      </c>
      <c r="D55" s="16"/>
      <c r="E55" s="16">
        <f t="shared" ref="E55:K55" si="28">E44/E48</f>
        <v>3.3333333333333333E-2</v>
      </c>
      <c r="F55" s="16">
        <f t="shared" si="28"/>
        <v>0.10344827586206896</v>
      </c>
      <c r="G55" s="16">
        <f t="shared" si="28"/>
        <v>9.6774193548387094E-2</v>
      </c>
      <c r="H55" s="16">
        <f t="shared" si="28"/>
        <v>0.21428571428571427</v>
      </c>
      <c r="I55" s="16">
        <f t="shared" si="28"/>
        <v>0.11764705882352941</v>
      </c>
      <c r="J55" s="16">
        <f t="shared" si="28"/>
        <v>0.2</v>
      </c>
      <c r="K55" s="16">
        <f t="shared" si="28"/>
        <v>0.11538461538461539</v>
      </c>
      <c r="L55" s="16">
        <f t="shared" ref="L55:V55" si="29">L44/L48</f>
        <v>0.39285714285714285</v>
      </c>
      <c r="M55" s="16">
        <f t="shared" si="29"/>
        <v>0.125</v>
      </c>
      <c r="N55" s="16">
        <f t="shared" si="29"/>
        <v>0.2</v>
      </c>
      <c r="O55" s="16"/>
      <c r="P55" s="16">
        <f t="shared" si="29"/>
        <v>0.13793103448275862</v>
      </c>
      <c r="Q55" s="16">
        <f t="shared" si="29"/>
        <v>0.16129032258064516</v>
      </c>
      <c r="R55" s="16">
        <f t="shared" si="29"/>
        <v>0.25</v>
      </c>
      <c r="S55" s="16">
        <f t="shared" si="29"/>
        <v>0.13793103448275862</v>
      </c>
      <c r="T55" s="16">
        <f t="shared" si="29"/>
        <v>0.12903225806451613</v>
      </c>
      <c r="U55" s="16">
        <f t="shared" si="29"/>
        <v>0.25</v>
      </c>
      <c r="V55" s="16">
        <f t="shared" si="29"/>
        <v>0.11538461538461539</v>
      </c>
    </row>
    <row r="56" spans="2:22" x14ac:dyDescent="0.2">
      <c r="B56" s="14">
        <v>3</v>
      </c>
      <c r="C56" s="16">
        <f t="shared" ref="C56:K56" si="30">C45/C48</f>
        <v>0.25</v>
      </c>
      <c r="D56" s="16">
        <f t="shared" si="30"/>
        <v>0.125</v>
      </c>
      <c r="E56" s="16">
        <f t="shared" si="30"/>
        <v>0.16666666666666666</v>
      </c>
      <c r="F56" s="16">
        <f t="shared" si="30"/>
        <v>0.37931034482758619</v>
      </c>
      <c r="G56" s="16">
        <f t="shared" si="30"/>
        <v>0.5161290322580645</v>
      </c>
      <c r="H56" s="16">
        <f t="shared" si="30"/>
        <v>0.21428571428571427</v>
      </c>
      <c r="I56" s="16">
        <f t="shared" si="30"/>
        <v>0.23529411764705882</v>
      </c>
      <c r="J56" s="16">
        <f t="shared" si="30"/>
        <v>0.4</v>
      </c>
      <c r="K56" s="16">
        <f t="shared" si="30"/>
        <v>0.23076923076923078</v>
      </c>
      <c r="L56" s="16">
        <f t="shared" ref="L56:V56" si="31">L45/L48</f>
        <v>0.25</v>
      </c>
      <c r="M56" s="16">
        <f t="shared" si="31"/>
        <v>0.5</v>
      </c>
      <c r="N56" s="16">
        <f t="shared" si="31"/>
        <v>0.36666666666666664</v>
      </c>
      <c r="O56" s="16">
        <f t="shared" si="31"/>
        <v>0.3</v>
      </c>
      <c r="P56" s="16">
        <f t="shared" si="31"/>
        <v>0</v>
      </c>
      <c r="Q56" s="16">
        <f t="shared" si="31"/>
        <v>0.19354838709677419</v>
      </c>
      <c r="R56" s="16">
        <f t="shared" si="31"/>
        <v>0.25</v>
      </c>
      <c r="S56" s="16">
        <f t="shared" si="31"/>
        <v>0.17241379310344829</v>
      </c>
      <c r="T56" s="16">
        <f t="shared" si="31"/>
        <v>0.58064516129032262</v>
      </c>
      <c r="U56" s="16">
        <f t="shared" si="31"/>
        <v>0.40625</v>
      </c>
      <c r="V56" s="16">
        <f t="shared" si="31"/>
        <v>0.15384615384615385</v>
      </c>
    </row>
    <row r="57" spans="2:22" x14ac:dyDescent="0.2">
      <c r="B57" s="14">
        <v>4</v>
      </c>
      <c r="C57" s="16">
        <f t="shared" ref="C57:K57" si="32">C46/C48</f>
        <v>0.53125</v>
      </c>
      <c r="D57" s="16">
        <f t="shared" si="32"/>
        <v>0.53125</v>
      </c>
      <c r="E57" s="16">
        <f t="shared" si="32"/>
        <v>0.53333333333333333</v>
      </c>
      <c r="F57" s="16">
        <f t="shared" si="32"/>
        <v>0.48275862068965519</v>
      </c>
      <c r="G57" s="16">
        <f t="shared" si="32"/>
        <v>0.35483870967741937</v>
      </c>
      <c r="H57" s="16">
        <f t="shared" si="32"/>
        <v>0.35714285714285715</v>
      </c>
      <c r="I57" s="16">
        <f t="shared" si="32"/>
        <v>0.41176470588235292</v>
      </c>
      <c r="J57" s="16">
        <f t="shared" si="32"/>
        <v>0.2</v>
      </c>
      <c r="K57" s="16">
        <f t="shared" si="32"/>
        <v>0.5</v>
      </c>
      <c r="L57" s="16">
        <f t="shared" ref="L57:V57" si="33">L46/L48</f>
        <v>0.21428571428571427</v>
      </c>
      <c r="M57" s="16">
        <f t="shared" si="33"/>
        <v>0.25</v>
      </c>
      <c r="N57" s="16">
        <f t="shared" si="33"/>
        <v>0.36666666666666664</v>
      </c>
      <c r="O57" s="16">
        <f t="shared" si="33"/>
        <v>0.5</v>
      </c>
      <c r="P57" s="16">
        <f t="shared" si="33"/>
        <v>0</v>
      </c>
      <c r="Q57" s="16">
        <f t="shared" si="33"/>
        <v>0.45161290322580644</v>
      </c>
      <c r="R57" s="16">
        <f t="shared" si="33"/>
        <v>0.33333333333333331</v>
      </c>
      <c r="S57" s="16">
        <f t="shared" si="33"/>
        <v>0.37931034482758619</v>
      </c>
      <c r="T57" s="16">
        <f t="shared" si="33"/>
        <v>0.22580645161290322</v>
      </c>
      <c r="U57" s="16">
        <f t="shared" si="33"/>
        <v>0.15625</v>
      </c>
      <c r="V57" s="16">
        <f t="shared" si="33"/>
        <v>0.23076923076923078</v>
      </c>
    </row>
    <row r="58" spans="2:22" x14ac:dyDescent="0.2">
      <c r="B58" s="14" t="s">
        <v>196</v>
      </c>
      <c r="C58" s="16">
        <f t="shared" ref="C58:K58" si="34">C47/C48</f>
        <v>0.15625</v>
      </c>
      <c r="D58" s="16">
        <f t="shared" si="34"/>
        <v>0.34375</v>
      </c>
      <c r="E58" s="16">
        <f t="shared" si="34"/>
        <v>0.26666666666666666</v>
      </c>
      <c r="F58" s="16">
        <f t="shared" si="34"/>
        <v>3.4482758620689655E-2</v>
      </c>
      <c r="G58" s="16">
        <f t="shared" si="34"/>
        <v>3.2258064516129031E-2</v>
      </c>
      <c r="H58" s="16">
        <f t="shared" si="34"/>
        <v>0.21428571428571427</v>
      </c>
      <c r="I58" s="16">
        <f t="shared" si="34"/>
        <v>0.17647058823529413</v>
      </c>
      <c r="J58" s="16">
        <f t="shared" si="34"/>
        <v>0.1</v>
      </c>
      <c r="K58" s="16">
        <f t="shared" si="34"/>
        <v>0.15384615384615385</v>
      </c>
      <c r="L58" s="16">
        <f t="shared" ref="L58:V58" si="35">L47/L48</f>
        <v>7.1428571428571425E-2</v>
      </c>
      <c r="M58" s="16">
        <f t="shared" si="35"/>
        <v>8.3333333333333329E-2</v>
      </c>
      <c r="N58" s="16">
        <f t="shared" si="35"/>
        <v>6.6666666666666666E-2</v>
      </c>
      <c r="O58" s="16">
        <f t="shared" si="35"/>
        <v>0.2</v>
      </c>
      <c r="P58" s="16">
        <f t="shared" si="35"/>
        <v>6.8965517241379309E-2</v>
      </c>
      <c r="Q58" s="16">
        <f t="shared" si="35"/>
        <v>0.16129032258064516</v>
      </c>
      <c r="R58" s="16">
        <f t="shared" si="35"/>
        <v>0.16666666666666666</v>
      </c>
      <c r="S58" s="16">
        <f t="shared" si="35"/>
        <v>0.31034482758620691</v>
      </c>
      <c r="T58" s="16">
        <f t="shared" si="35"/>
        <v>3.2258064516129031E-2</v>
      </c>
      <c r="U58" s="16">
        <f t="shared" si="35"/>
        <v>0.125</v>
      </c>
      <c r="V58" s="16">
        <f t="shared" si="35"/>
        <v>0.42307692307692307</v>
      </c>
    </row>
    <row r="59" spans="2:22" ht="10.8" x14ac:dyDescent="0.25">
      <c r="B59" s="18" t="s">
        <v>194</v>
      </c>
      <c r="C59" s="19">
        <f>($B$51-C48)/$B$51</f>
        <v>0</v>
      </c>
      <c r="D59" s="19">
        <f t="shared" ref="D59:V59" si="36">($B$51-D48)/$B$51</f>
        <v>0</v>
      </c>
      <c r="E59" s="19">
        <f t="shared" si="36"/>
        <v>6.25E-2</v>
      </c>
      <c r="F59" s="19">
        <f t="shared" si="36"/>
        <v>9.375E-2</v>
      </c>
      <c r="G59" s="19">
        <f t="shared" si="36"/>
        <v>3.125E-2</v>
      </c>
      <c r="H59" s="19">
        <f t="shared" si="36"/>
        <v>0.125</v>
      </c>
      <c r="I59" s="19">
        <f t="shared" si="36"/>
        <v>0.46875</v>
      </c>
      <c r="J59" s="19">
        <f t="shared" si="36"/>
        <v>0.6875</v>
      </c>
      <c r="K59" s="19">
        <f t="shared" si="36"/>
        <v>0.1875</v>
      </c>
      <c r="L59" s="19">
        <f t="shared" si="36"/>
        <v>0.125</v>
      </c>
      <c r="M59" s="19">
        <f t="shared" si="36"/>
        <v>0.25</v>
      </c>
      <c r="N59" s="19">
        <f t="shared" si="36"/>
        <v>6.25E-2</v>
      </c>
      <c r="O59" s="19">
        <f t="shared" si="36"/>
        <v>6.25E-2</v>
      </c>
      <c r="P59" s="19">
        <f t="shared" si="36"/>
        <v>9.375E-2</v>
      </c>
      <c r="Q59" s="19">
        <f t="shared" si="36"/>
        <v>3.125E-2</v>
      </c>
      <c r="R59" s="19">
        <f t="shared" si="36"/>
        <v>0.25</v>
      </c>
      <c r="S59" s="19">
        <f t="shared" si="36"/>
        <v>9.375E-2</v>
      </c>
      <c r="T59" s="19">
        <f t="shared" si="36"/>
        <v>3.125E-2</v>
      </c>
      <c r="U59" s="19">
        <f t="shared" si="36"/>
        <v>0</v>
      </c>
      <c r="V59" s="19">
        <f t="shared" si="36"/>
        <v>0.1875</v>
      </c>
    </row>
    <row r="60" spans="2:22" x14ac:dyDescent="0.2">
      <c r="C60" s="20">
        <f>C57+C58</f>
        <v>0.6875</v>
      </c>
      <c r="D60" s="20">
        <f t="shared" ref="D60:V60" si="37">D57+D58</f>
        <v>0.875</v>
      </c>
      <c r="E60" s="20">
        <f t="shared" si="37"/>
        <v>0.8</v>
      </c>
      <c r="F60" s="20">
        <f t="shared" si="37"/>
        <v>0.51724137931034486</v>
      </c>
      <c r="G60" s="20">
        <f t="shared" si="37"/>
        <v>0.38709677419354838</v>
      </c>
      <c r="H60" s="20">
        <f t="shared" si="37"/>
        <v>0.5714285714285714</v>
      </c>
      <c r="I60" s="20">
        <f t="shared" si="37"/>
        <v>0.58823529411764708</v>
      </c>
      <c r="J60" s="20">
        <f t="shared" si="37"/>
        <v>0.30000000000000004</v>
      </c>
      <c r="K60" s="20">
        <f t="shared" si="37"/>
        <v>0.65384615384615385</v>
      </c>
      <c r="L60" s="20">
        <f t="shared" si="37"/>
        <v>0.2857142857142857</v>
      </c>
      <c r="M60" s="20">
        <f t="shared" si="37"/>
        <v>0.33333333333333331</v>
      </c>
      <c r="N60" s="20">
        <f t="shared" si="37"/>
        <v>0.43333333333333329</v>
      </c>
      <c r="O60" s="20">
        <f t="shared" si="37"/>
        <v>0.7</v>
      </c>
      <c r="P60" s="20">
        <f t="shared" si="37"/>
        <v>6.8965517241379309E-2</v>
      </c>
      <c r="Q60" s="20">
        <f t="shared" si="37"/>
        <v>0.61290322580645162</v>
      </c>
      <c r="R60" s="20">
        <f t="shared" si="37"/>
        <v>0.5</v>
      </c>
      <c r="S60" s="20">
        <f t="shared" si="37"/>
        <v>0.68965517241379315</v>
      </c>
      <c r="T60" s="20">
        <f t="shared" si="37"/>
        <v>0.25806451612903225</v>
      </c>
      <c r="U60" s="20">
        <f t="shared" si="37"/>
        <v>0.28125</v>
      </c>
      <c r="V60" s="20">
        <f t="shared" si="37"/>
        <v>0.65384615384615385</v>
      </c>
    </row>
    <row r="69" spans="2:12" x14ac:dyDescent="0.2">
      <c r="B69" s="10" t="s">
        <v>314</v>
      </c>
      <c r="F69" s="10" t="s">
        <v>189</v>
      </c>
      <c r="J69" s="10" t="s">
        <v>187</v>
      </c>
    </row>
    <row r="71" spans="2:12" x14ac:dyDescent="0.2">
      <c r="B71" s="3" t="s">
        <v>315</v>
      </c>
      <c r="C71" s="3" t="s">
        <v>198</v>
      </c>
      <c r="D71" s="3" t="s">
        <v>313</v>
      </c>
      <c r="F71" s="3" t="s">
        <v>315</v>
      </c>
      <c r="G71" s="3" t="s">
        <v>198</v>
      </c>
      <c r="H71" s="3" t="s">
        <v>313</v>
      </c>
      <c r="J71" s="3" t="s">
        <v>315</v>
      </c>
      <c r="K71" s="3" t="s">
        <v>198</v>
      </c>
      <c r="L71" s="3" t="s">
        <v>313</v>
      </c>
    </row>
    <row r="72" spans="2:12" x14ac:dyDescent="0.2">
      <c r="B72" s="4" t="s">
        <v>25</v>
      </c>
      <c r="C72" s="17">
        <v>4.21875</v>
      </c>
      <c r="D72" s="16">
        <v>0.875</v>
      </c>
      <c r="F72" s="4" t="s">
        <v>51</v>
      </c>
      <c r="G72" s="17">
        <v>4.46875</v>
      </c>
      <c r="H72" s="16">
        <v>0.9375</v>
      </c>
      <c r="J72" s="4" t="s">
        <v>193</v>
      </c>
      <c r="K72" s="17">
        <v>4.1875</v>
      </c>
      <c r="L72" s="16">
        <v>0.78125</v>
      </c>
    </row>
    <row r="73" spans="2:12" x14ac:dyDescent="0.2">
      <c r="B73" s="4" t="s">
        <v>26</v>
      </c>
      <c r="C73" s="17">
        <v>4.0333333333333332</v>
      </c>
      <c r="D73" s="16">
        <v>0.8</v>
      </c>
      <c r="F73" s="4" t="s">
        <v>49</v>
      </c>
      <c r="G73" s="17">
        <v>4.2</v>
      </c>
      <c r="H73" s="16">
        <v>0.83333333333333326</v>
      </c>
      <c r="J73" s="4" t="s">
        <v>14</v>
      </c>
      <c r="K73" s="17">
        <v>3.9375</v>
      </c>
      <c r="L73" s="16">
        <v>0.75</v>
      </c>
    </row>
    <row r="74" spans="2:12" x14ac:dyDescent="0.2">
      <c r="B74" s="4" t="s">
        <v>36</v>
      </c>
      <c r="C74" s="17">
        <v>3.9</v>
      </c>
      <c r="D74" s="16">
        <v>0.7</v>
      </c>
      <c r="F74" s="4" t="s">
        <v>50</v>
      </c>
      <c r="G74" s="17">
        <v>4.125</v>
      </c>
      <c r="H74" s="16">
        <v>0.875</v>
      </c>
      <c r="J74" s="4" t="s">
        <v>15</v>
      </c>
      <c r="K74" s="17">
        <v>3.90625</v>
      </c>
      <c r="L74" s="16">
        <v>0.71875</v>
      </c>
    </row>
    <row r="75" spans="2:12" x14ac:dyDescent="0.2">
      <c r="B75" s="4" t="s">
        <v>40</v>
      </c>
      <c r="C75" s="17">
        <v>3.8620689655172415</v>
      </c>
      <c r="D75" s="16">
        <v>0.68965517241379315</v>
      </c>
      <c r="F75" s="4" t="s">
        <v>47</v>
      </c>
      <c r="G75" s="17">
        <v>4.09375</v>
      </c>
      <c r="H75" s="16">
        <v>0.75</v>
      </c>
      <c r="J75" s="4" t="s">
        <v>17</v>
      </c>
      <c r="K75" s="17">
        <v>3.75</v>
      </c>
      <c r="L75" s="16">
        <v>0.65625</v>
      </c>
    </row>
    <row r="76" spans="2:12" x14ac:dyDescent="0.2">
      <c r="B76" s="4" t="s">
        <v>43</v>
      </c>
      <c r="C76" s="17">
        <v>3.8076923076923075</v>
      </c>
      <c r="D76" s="16">
        <v>0.65384615384615385</v>
      </c>
      <c r="F76" s="4" t="s">
        <v>48</v>
      </c>
      <c r="G76" s="17">
        <v>4.0666666666666664</v>
      </c>
      <c r="H76" s="16">
        <v>0.8</v>
      </c>
      <c r="J76" s="4" t="s">
        <v>19</v>
      </c>
      <c r="K76" s="17">
        <v>3.65625</v>
      </c>
      <c r="L76" s="16">
        <v>0.5625</v>
      </c>
    </row>
    <row r="77" spans="2:12" x14ac:dyDescent="0.2">
      <c r="B77" s="4" t="s">
        <v>24</v>
      </c>
      <c r="C77" s="17">
        <v>3.78125</v>
      </c>
      <c r="D77" s="16">
        <v>0.6875</v>
      </c>
      <c r="F77" s="4" t="s">
        <v>60</v>
      </c>
      <c r="G77" s="17">
        <v>4.0666666666666664</v>
      </c>
      <c r="H77" s="16">
        <v>0.7</v>
      </c>
      <c r="J77" s="4" t="s">
        <v>18</v>
      </c>
      <c r="K77" s="17">
        <v>3.5</v>
      </c>
      <c r="L77" s="16">
        <v>0.5625</v>
      </c>
    </row>
    <row r="78" spans="2:12" x14ac:dyDescent="0.2">
      <c r="B78" s="4" t="s">
        <v>32</v>
      </c>
      <c r="C78" s="17">
        <v>3.6923076923076925</v>
      </c>
      <c r="D78" s="16">
        <v>0.65384615384615385</v>
      </c>
      <c r="F78" s="4" t="s">
        <v>53</v>
      </c>
      <c r="G78" s="17">
        <v>4</v>
      </c>
      <c r="H78" s="16">
        <v>0.71428571428571419</v>
      </c>
      <c r="J78" s="4" t="s">
        <v>20</v>
      </c>
      <c r="K78" s="17">
        <v>3.25</v>
      </c>
      <c r="L78" s="16">
        <v>0.34375</v>
      </c>
    </row>
    <row r="79" spans="2:12" x14ac:dyDescent="0.2">
      <c r="B79" s="4" t="s">
        <v>29</v>
      </c>
      <c r="C79" s="17">
        <v>3.5714285714285716</v>
      </c>
      <c r="D79" s="16">
        <v>0.5714285714285714</v>
      </c>
      <c r="F79" s="4" t="s">
        <v>57</v>
      </c>
      <c r="G79" s="17">
        <v>3.9655172413793105</v>
      </c>
      <c r="H79" s="16">
        <v>0.7931034482758621</v>
      </c>
      <c r="J79" s="4" t="s">
        <v>22</v>
      </c>
      <c r="K79" s="17">
        <v>2.96875</v>
      </c>
      <c r="L79" s="16">
        <v>0.34375</v>
      </c>
    </row>
    <row r="80" spans="2:12" x14ac:dyDescent="0.2">
      <c r="B80" s="4" t="s">
        <v>38</v>
      </c>
      <c r="C80" s="17">
        <v>3.5483870967741935</v>
      </c>
      <c r="D80" s="16">
        <v>0.61290322580645162</v>
      </c>
      <c r="F80" s="4" t="s">
        <v>45</v>
      </c>
      <c r="G80" s="17">
        <v>3.8</v>
      </c>
      <c r="H80" s="16">
        <v>0.7</v>
      </c>
      <c r="J80" s="4" t="s">
        <v>21</v>
      </c>
      <c r="K80" s="17">
        <v>2.3125</v>
      </c>
      <c r="L80" s="16">
        <v>0.1875</v>
      </c>
    </row>
    <row r="81" spans="2:12" x14ac:dyDescent="0.2">
      <c r="B81" s="4" t="s">
        <v>30</v>
      </c>
      <c r="C81" s="17">
        <v>3.5294117647058822</v>
      </c>
      <c r="D81" s="16">
        <v>0.58823529411764708</v>
      </c>
      <c r="F81" s="4" t="s">
        <v>52</v>
      </c>
      <c r="G81" s="17">
        <v>3.6896551724137931</v>
      </c>
      <c r="H81" s="16">
        <v>0.58620689655172409</v>
      </c>
      <c r="K81" s="17"/>
      <c r="L81" s="16"/>
    </row>
    <row r="82" spans="2:12" x14ac:dyDescent="0.2">
      <c r="B82" s="4" t="s">
        <v>27</v>
      </c>
      <c r="C82" s="17">
        <v>3.4482758620689653</v>
      </c>
      <c r="D82" s="16">
        <v>0.51724137931034486</v>
      </c>
      <c r="F82" s="4" t="s">
        <v>46</v>
      </c>
      <c r="G82" s="17">
        <v>3.5806451612903225</v>
      </c>
      <c r="H82" s="16">
        <v>0.61290322580645162</v>
      </c>
      <c r="K82" s="17"/>
      <c r="L82" s="16"/>
    </row>
    <row r="83" spans="2:12" x14ac:dyDescent="0.2">
      <c r="B83" s="4" t="s">
        <v>39</v>
      </c>
      <c r="C83" s="17">
        <v>3.4166666666666665</v>
      </c>
      <c r="D83" s="16">
        <v>0.5</v>
      </c>
      <c r="F83" s="4" t="s">
        <v>56</v>
      </c>
      <c r="G83" s="17">
        <v>3.5161290322580645</v>
      </c>
      <c r="H83" s="16">
        <v>0.64516129032258063</v>
      </c>
      <c r="K83" s="17"/>
      <c r="L83" s="16"/>
    </row>
    <row r="84" spans="2:12" x14ac:dyDescent="0.2">
      <c r="B84" s="4" t="s">
        <v>28</v>
      </c>
      <c r="C84" s="17">
        <v>3.3225806451612905</v>
      </c>
      <c r="D84" s="16">
        <v>0.38709677419354838</v>
      </c>
      <c r="F84" s="4" t="s">
        <v>54</v>
      </c>
      <c r="G84" s="17">
        <v>3.5</v>
      </c>
      <c r="H84" s="16">
        <v>0.70000000000000007</v>
      </c>
      <c r="K84" s="17"/>
      <c r="L84" s="16"/>
    </row>
    <row r="85" spans="2:12" x14ac:dyDescent="0.2">
      <c r="B85" s="4" t="s">
        <v>35</v>
      </c>
      <c r="C85" s="17">
        <v>3.3</v>
      </c>
      <c r="D85" s="16">
        <v>0.43333333333333329</v>
      </c>
      <c r="F85" s="4" t="s">
        <v>58</v>
      </c>
      <c r="G85" s="17">
        <v>3.5</v>
      </c>
      <c r="H85" s="16">
        <v>0.5</v>
      </c>
      <c r="K85" s="17"/>
      <c r="L85" s="16"/>
    </row>
    <row r="86" spans="2:12" x14ac:dyDescent="0.2">
      <c r="B86" s="4" t="s">
        <v>34</v>
      </c>
      <c r="C86" s="17">
        <v>3.2083333333333335</v>
      </c>
      <c r="D86" s="16">
        <v>0.33333333333333331</v>
      </c>
      <c r="F86" s="4" t="s">
        <v>59</v>
      </c>
      <c r="G86" s="17">
        <v>3.4736842105263159</v>
      </c>
      <c r="H86" s="16">
        <v>0.52631578947368418</v>
      </c>
      <c r="K86" s="17"/>
      <c r="L86" s="16"/>
    </row>
    <row r="87" spans="2:12" x14ac:dyDescent="0.2">
      <c r="B87" s="4" t="s">
        <v>41</v>
      </c>
      <c r="C87" s="17">
        <v>3.096774193548387</v>
      </c>
      <c r="D87" s="16">
        <v>0.25806451612903225</v>
      </c>
      <c r="F87" s="4" t="s">
        <v>55</v>
      </c>
      <c r="G87" s="17">
        <v>3.4375</v>
      </c>
      <c r="H87" s="16">
        <v>0.625</v>
      </c>
      <c r="K87" s="17"/>
      <c r="L87" s="16"/>
    </row>
    <row r="88" spans="2:12" x14ac:dyDescent="0.2">
      <c r="B88" s="4" t="s">
        <v>42</v>
      </c>
      <c r="C88" s="17">
        <v>3.03125</v>
      </c>
      <c r="D88" s="16">
        <v>0.28125</v>
      </c>
      <c r="F88" s="4" t="s">
        <v>44</v>
      </c>
      <c r="G88" s="17">
        <v>3.103448275862069</v>
      </c>
      <c r="H88" s="16">
        <v>0.31034482758620691</v>
      </c>
      <c r="K88" s="17"/>
      <c r="L88" s="16"/>
    </row>
    <row r="89" spans="2:12" x14ac:dyDescent="0.2">
      <c r="B89" s="4" t="s">
        <v>31</v>
      </c>
      <c r="C89" s="17">
        <v>3</v>
      </c>
      <c r="D89" s="16">
        <v>0.30000000000000004</v>
      </c>
      <c r="G89" s="17"/>
      <c r="H89" s="16"/>
      <c r="K89" s="17"/>
      <c r="L89" s="16"/>
    </row>
    <row r="90" spans="2:12" x14ac:dyDescent="0.2">
      <c r="B90" s="4" t="s">
        <v>33</v>
      </c>
      <c r="C90" s="17">
        <v>2.8214285714285716</v>
      </c>
      <c r="D90" s="16">
        <v>0.2857142857142857</v>
      </c>
      <c r="G90" s="17"/>
      <c r="H90" s="16"/>
      <c r="K90" s="17"/>
      <c r="L90" s="16"/>
    </row>
    <row r="91" spans="2:12" x14ac:dyDescent="0.2">
      <c r="B91" s="4" t="s">
        <v>37</v>
      </c>
      <c r="C91" s="17">
        <v>1.4137931034482758</v>
      </c>
      <c r="D91" s="16">
        <v>6.8965517241379309E-2</v>
      </c>
      <c r="G91" s="17"/>
      <c r="H91" s="16"/>
      <c r="K91" s="17"/>
      <c r="L91" s="16"/>
    </row>
    <row r="109" spans="2:22" x14ac:dyDescent="0.2">
      <c r="B109" s="10" t="s">
        <v>189</v>
      </c>
    </row>
    <row r="110" spans="2:22" x14ac:dyDescent="0.2">
      <c r="B110" s="3"/>
      <c r="C110" s="3" t="s">
        <v>44</v>
      </c>
      <c r="D110" s="3" t="s">
        <v>45</v>
      </c>
      <c r="E110" s="3" t="s">
        <v>46</v>
      </c>
      <c r="F110" s="3" t="s">
        <v>47</v>
      </c>
      <c r="G110" s="3" t="s">
        <v>48</v>
      </c>
      <c r="H110" s="3" t="s">
        <v>49</v>
      </c>
      <c r="I110" s="10" t="s">
        <v>50</v>
      </c>
      <c r="J110" s="10" t="s">
        <v>51</v>
      </c>
      <c r="K110" s="10" t="s">
        <v>52</v>
      </c>
      <c r="L110" s="10" t="s">
        <v>53</v>
      </c>
      <c r="M110" s="10" t="s">
        <v>54</v>
      </c>
      <c r="N110" s="10" t="s">
        <v>55</v>
      </c>
      <c r="O110" s="10" t="s">
        <v>56</v>
      </c>
      <c r="P110" s="10" t="s">
        <v>57</v>
      </c>
      <c r="Q110" s="10" t="s">
        <v>58</v>
      </c>
      <c r="R110" s="10" t="s">
        <v>59</v>
      </c>
      <c r="S110" s="10" t="s">
        <v>60</v>
      </c>
      <c r="T110" s="10"/>
      <c r="U110" s="10"/>
      <c r="V110" s="10"/>
    </row>
    <row r="111" spans="2:22" x14ac:dyDescent="0.2">
      <c r="B111" s="4">
        <v>1</v>
      </c>
      <c r="C111" s="4">
        <f>COUNTIF(Õ!AE$3:AE$34,Tulemused_Õ!$B111)</f>
        <v>2</v>
      </c>
      <c r="D111" s="4">
        <f>COUNTIF(Õ!AF$3:AF$34,Tulemused_Õ!$B111)</f>
        <v>0</v>
      </c>
      <c r="E111" s="4">
        <f>COUNTIF(Õ!AG$3:AG$34,Tulemused_Õ!$B111)</f>
        <v>2</v>
      </c>
      <c r="F111" s="4">
        <f>COUNTIF(Õ!AH$3:AH$34,Tulemused_Õ!$B111)</f>
        <v>0</v>
      </c>
      <c r="G111" s="4">
        <f>COUNTIF(Õ!AI$3:AI$34,Tulemused_Õ!$B111)</f>
        <v>0</v>
      </c>
      <c r="H111" s="4">
        <f>COUNTIF(Õ!AJ$3:AJ$34,Tulemused_Õ!$B111)</f>
        <v>1</v>
      </c>
      <c r="I111" s="4">
        <f>COUNTIF(Õ!AK$3:AK$34,Tulemused_Õ!$B111)</f>
        <v>0</v>
      </c>
      <c r="J111" s="4">
        <f>COUNTIF(Õ!AL$3:AL$34,Tulemused_Õ!$B111)</f>
        <v>0</v>
      </c>
      <c r="K111" s="4">
        <f>COUNTIF(Õ!AM$3:AM$34,Tulemused_Õ!$B111)</f>
        <v>0</v>
      </c>
      <c r="L111" s="4">
        <f>COUNTIF(Õ!AN$3:AN$34,Tulemused_Õ!$B111)</f>
        <v>0</v>
      </c>
      <c r="M111" s="4">
        <f>COUNTIF(Õ!AO$3:AO$34,Tulemused_Õ!$B111)</f>
        <v>3</v>
      </c>
      <c r="N111" s="4">
        <f>COUNTIF(Õ!AP$3:AP$34,Tulemused_Õ!$B111)</f>
        <v>2</v>
      </c>
      <c r="O111" s="4">
        <f>COUNTIF(Õ!AQ$3:AQ$34,Tulemused_Õ!$B111)</f>
        <v>1</v>
      </c>
      <c r="P111" s="4">
        <f>COUNTIF(Õ!AR$3:AR$34,Tulemused_Õ!$B111)</f>
        <v>0</v>
      </c>
      <c r="Q111" s="4">
        <f>COUNTIF(Õ!AS$3:AS$34,Tulemused_Õ!$B111)</f>
        <v>3</v>
      </c>
      <c r="R111" s="4">
        <f>COUNTIF(Õ!AT$3:AT$34,Tulemused_Õ!$B111)</f>
        <v>0</v>
      </c>
      <c r="S111" s="4">
        <f>COUNTIF(Õ!AU$3:AU$34,Tulemused_Õ!$B111)</f>
        <v>0</v>
      </c>
    </row>
    <row r="112" spans="2:22" x14ac:dyDescent="0.2">
      <c r="B112" s="4">
        <v>2</v>
      </c>
      <c r="C112" s="4">
        <f>COUNTIF(Õ!AE$3:AE$34,Tulemused_Õ!$B112)</f>
        <v>3</v>
      </c>
      <c r="D112" s="4">
        <f>COUNTIF(Õ!AF$3:AF$34,Tulemused_Õ!$B112)</f>
        <v>3</v>
      </c>
      <c r="E112" s="4">
        <f>COUNTIF(Õ!AG$3:AG$34,Tulemused_Õ!$B112)</f>
        <v>3</v>
      </c>
      <c r="F112" s="4">
        <f>COUNTIF(Õ!AH$3:AH$34,Tulemused_Õ!$B112)</f>
        <v>0</v>
      </c>
      <c r="G112" s="4">
        <f>COUNTIF(Õ!AI$3:AI$34,Tulemused_Õ!$B112)</f>
        <v>1</v>
      </c>
      <c r="H112" s="4">
        <f>COUNTIF(Õ!AJ$3:AJ$34,Tulemused_Õ!$B112)</f>
        <v>2</v>
      </c>
      <c r="I112" s="4">
        <f>COUNTIF(Õ!AK$3:AK$34,Tulemused_Õ!$B112)</f>
        <v>2</v>
      </c>
      <c r="J112" s="4">
        <f>COUNTIF(Õ!AL$3:AL$34,Tulemused_Õ!$B112)</f>
        <v>0</v>
      </c>
      <c r="K112" s="4">
        <f>COUNTIF(Õ!AM$3:AM$34,Tulemused_Õ!$B112)</f>
        <v>3</v>
      </c>
      <c r="L112" s="4">
        <f>COUNTIF(Õ!AN$3:AN$34,Tulemused_Õ!$B112)</f>
        <v>0</v>
      </c>
      <c r="M112" s="4">
        <f>COUNTIF(Õ!AO$3:AO$34,Tulemused_Õ!$B112)</f>
        <v>1</v>
      </c>
      <c r="N112" s="4">
        <f>COUNTIF(Õ!AP$3:AP$34,Tulemused_Õ!$B112)</f>
        <v>1</v>
      </c>
      <c r="O112" s="4">
        <f>COUNTIF(Õ!AQ$3:AQ$34,Tulemused_Õ!$B112)</f>
        <v>6</v>
      </c>
      <c r="P112" s="4">
        <f>COUNTIF(Õ!AR$3:AR$34,Tulemused_Õ!$B112)</f>
        <v>3</v>
      </c>
      <c r="Q112" s="4">
        <f>COUNTIF(Õ!AS$3:AS$34,Tulemused_Õ!$B112)</f>
        <v>2</v>
      </c>
      <c r="R112" s="4">
        <f>COUNTIF(Õ!AT$3:AT$34,Tulemused_Õ!$B112)</f>
        <v>4</v>
      </c>
      <c r="S112" s="4">
        <f>COUNTIF(Õ!AU$3:AU$34,Tulemused_Õ!$B112)</f>
        <v>0</v>
      </c>
    </row>
    <row r="113" spans="2:22" x14ac:dyDescent="0.2">
      <c r="B113" s="4">
        <v>3</v>
      </c>
      <c r="C113" s="4">
        <f>COUNTIF(Õ!AE$3:AE$34,Tulemused_Õ!$B113)</f>
        <v>15</v>
      </c>
      <c r="D113" s="4">
        <f>COUNTIF(Õ!AF$3:AF$34,Tulemused_Õ!$B113)</f>
        <v>6</v>
      </c>
      <c r="E113" s="4">
        <f>COUNTIF(Õ!AG$3:AG$34,Tulemused_Õ!$B113)</f>
        <v>7</v>
      </c>
      <c r="F113" s="4">
        <f>COUNTIF(Õ!AH$3:AH$34,Tulemused_Õ!$B113)</f>
        <v>8</v>
      </c>
      <c r="G113" s="4">
        <f>COUNTIF(Õ!AI$3:AI$34,Tulemused_Õ!$B113)</f>
        <v>5</v>
      </c>
      <c r="H113" s="4">
        <f>COUNTIF(Õ!AJ$3:AJ$34,Tulemused_Õ!$B113)</f>
        <v>2</v>
      </c>
      <c r="I113" s="4">
        <f>COUNTIF(Õ!AK$3:AK$34,Tulemused_Õ!$B113)</f>
        <v>2</v>
      </c>
      <c r="J113" s="4">
        <f>COUNTIF(Õ!AL$3:AL$34,Tulemused_Õ!$B113)</f>
        <v>2</v>
      </c>
      <c r="K113" s="4">
        <f>COUNTIF(Õ!AM$3:AM$34,Tulemused_Õ!$B113)</f>
        <v>9</v>
      </c>
      <c r="L113" s="4">
        <f>COUNTIF(Õ!AN$3:AN$34,Tulemused_Õ!$B113)</f>
        <v>6</v>
      </c>
      <c r="M113" s="4">
        <f>COUNTIF(Õ!AO$3:AO$34,Tulemused_Õ!$B113)</f>
        <v>2</v>
      </c>
      <c r="N113" s="4">
        <f>COUNTIF(Õ!AP$3:AP$34,Tulemused_Õ!$B113)</f>
        <v>3</v>
      </c>
      <c r="O113" s="4">
        <f>COUNTIF(Õ!AQ$3:AQ$34,Tulemused_Õ!$B113)</f>
        <v>4</v>
      </c>
      <c r="P113" s="4">
        <f>COUNTIF(Õ!AR$3:AR$34,Tulemused_Õ!$B113)</f>
        <v>3</v>
      </c>
      <c r="Q113" s="4">
        <f>COUNTIF(Õ!AS$3:AS$34,Tulemused_Õ!$B113)</f>
        <v>11</v>
      </c>
      <c r="R113" s="4">
        <f>COUNTIF(Õ!AT$3:AT$34,Tulemused_Õ!$B113)</f>
        <v>5</v>
      </c>
      <c r="S113" s="4">
        <f>COUNTIF(Õ!AU$3:AU$34,Tulemused_Õ!$B113)</f>
        <v>9</v>
      </c>
    </row>
    <row r="114" spans="2:22" x14ac:dyDescent="0.2">
      <c r="B114" s="4">
        <v>4</v>
      </c>
      <c r="C114" s="4">
        <f>COUNTIF(Õ!AE$3:AE$34,Tulemused_Õ!$B114)</f>
        <v>8</v>
      </c>
      <c r="D114" s="4">
        <f>COUNTIF(Õ!AF$3:AF$34,Tulemused_Õ!$B114)</f>
        <v>15</v>
      </c>
      <c r="E114" s="4">
        <f>COUNTIF(Õ!AG$3:AG$34,Tulemused_Õ!$B114)</f>
        <v>13</v>
      </c>
      <c r="F114" s="4">
        <f>COUNTIF(Õ!AH$3:AH$34,Tulemused_Õ!$B114)</f>
        <v>13</v>
      </c>
      <c r="G114" s="4">
        <f>COUNTIF(Õ!AI$3:AI$34,Tulemused_Õ!$B114)</f>
        <v>15</v>
      </c>
      <c r="H114" s="4">
        <f>COUNTIF(Õ!AJ$3:AJ$34,Tulemused_Õ!$B114)</f>
        <v>10</v>
      </c>
      <c r="I114" s="4">
        <f>COUNTIF(Õ!AK$3:AK$34,Tulemused_Õ!$B114)</f>
        <v>18</v>
      </c>
      <c r="J114" s="4">
        <f>COUNTIF(Õ!AL$3:AL$34,Tulemused_Õ!$B114)</f>
        <v>13</v>
      </c>
      <c r="K114" s="4">
        <f>COUNTIF(Õ!AM$3:AM$34,Tulemused_Õ!$B114)</f>
        <v>11</v>
      </c>
      <c r="L114" s="4">
        <f>COUNTIF(Õ!AN$3:AN$34,Tulemused_Õ!$B114)</f>
        <v>9</v>
      </c>
      <c r="M114" s="4">
        <f>COUNTIF(Õ!AO$3:AO$34,Tulemused_Õ!$B114)</f>
        <v>11</v>
      </c>
      <c r="N114" s="4">
        <f>COUNTIF(Õ!AP$3:AP$34,Tulemused_Õ!$B114)</f>
        <v>8</v>
      </c>
      <c r="O114" s="4">
        <f>COUNTIF(Õ!AQ$3:AQ$34,Tulemused_Õ!$B114)</f>
        <v>16</v>
      </c>
      <c r="P114" s="4">
        <f>COUNTIF(Õ!AR$3:AR$34,Tulemused_Õ!$B114)</f>
        <v>15</v>
      </c>
      <c r="Q114" s="4">
        <f>COUNTIF(Õ!AS$3:AS$34,Tulemused_Õ!$B114)</f>
        <v>8</v>
      </c>
      <c r="R114" s="4">
        <f>COUNTIF(Õ!AT$3:AT$34,Tulemused_Õ!$B114)</f>
        <v>7</v>
      </c>
      <c r="S114" s="4">
        <f>COUNTIF(Õ!AU$3:AU$34,Tulemused_Õ!$B114)</f>
        <v>10</v>
      </c>
    </row>
    <row r="115" spans="2:22" x14ac:dyDescent="0.2">
      <c r="B115" s="4">
        <v>5</v>
      </c>
      <c r="C115" s="4">
        <f>COUNTIF(Õ!AE$3:AE$34,Tulemused_Õ!$B115)</f>
        <v>1</v>
      </c>
      <c r="D115" s="4">
        <f>COUNTIF(Õ!AF$3:AF$34,Tulemused_Õ!$B115)</f>
        <v>6</v>
      </c>
      <c r="E115" s="4">
        <f>COUNTIF(Õ!AG$3:AG$34,Tulemused_Õ!$B115)</f>
        <v>6</v>
      </c>
      <c r="F115" s="4">
        <f>COUNTIF(Õ!AH$3:AH$34,Tulemused_Õ!$B115)</f>
        <v>11</v>
      </c>
      <c r="G115" s="4">
        <f>COUNTIF(Õ!AI$3:AI$34,Tulemused_Õ!$B115)</f>
        <v>9</v>
      </c>
      <c r="H115" s="4">
        <f>COUNTIF(Õ!AJ$3:AJ$34,Tulemused_Õ!$B115)</f>
        <v>15</v>
      </c>
      <c r="I115" s="4">
        <f>COUNTIF(Õ!AK$3:AK$34,Tulemused_Õ!$B115)</f>
        <v>10</v>
      </c>
      <c r="J115" s="4">
        <f>COUNTIF(Õ!AL$3:AL$34,Tulemused_Õ!$B115)</f>
        <v>17</v>
      </c>
      <c r="K115" s="4">
        <f>COUNTIF(Õ!AM$3:AM$34,Tulemused_Õ!$B115)</f>
        <v>6</v>
      </c>
      <c r="L115" s="4">
        <f>COUNTIF(Õ!AN$3:AN$34,Tulemused_Õ!$B115)</f>
        <v>6</v>
      </c>
      <c r="M115" s="4">
        <f>COUNTIF(Õ!AO$3:AO$34,Tulemused_Õ!$B115)</f>
        <v>3</v>
      </c>
      <c r="N115" s="4">
        <f>COUNTIF(Õ!AP$3:AP$34,Tulemused_Õ!$B115)</f>
        <v>2</v>
      </c>
      <c r="O115" s="4">
        <f>COUNTIF(Õ!AQ$3:AQ$34,Tulemused_Õ!$B115)</f>
        <v>4</v>
      </c>
      <c r="P115" s="4">
        <f>COUNTIF(Õ!AR$3:AR$34,Tulemused_Õ!$B115)</f>
        <v>8</v>
      </c>
      <c r="Q115" s="4">
        <f>COUNTIF(Õ!AS$3:AS$34,Tulemused_Õ!$B115)</f>
        <v>8</v>
      </c>
      <c r="R115" s="4">
        <f>COUNTIF(Õ!AT$3:AT$34,Tulemused_Õ!$B115)</f>
        <v>3</v>
      </c>
      <c r="S115" s="4">
        <f>COUNTIF(Õ!AU$3:AU$34,Tulemused_Õ!$B115)</f>
        <v>11</v>
      </c>
    </row>
    <row r="116" spans="2:22" x14ac:dyDescent="0.2">
      <c r="B116" s="10" t="s">
        <v>197</v>
      </c>
      <c r="C116" s="10">
        <f>SUM(C111:C115)</f>
        <v>29</v>
      </c>
      <c r="D116" s="10">
        <f t="shared" ref="D116:S116" si="38">SUM(D111:D115)</f>
        <v>30</v>
      </c>
      <c r="E116" s="10">
        <f t="shared" si="38"/>
        <v>31</v>
      </c>
      <c r="F116" s="10">
        <f t="shared" si="38"/>
        <v>32</v>
      </c>
      <c r="G116" s="10">
        <f t="shared" si="38"/>
        <v>30</v>
      </c>
      <c r="H116" s="10">
        <f t="shared" si="38"/>
        <v>30</v>
      </c>
      <c r="I116" s="10">
        <f t="shared" si="38"/>
        <v>32</v>
      </c>
      <c r="J116" s="10">
        <f t="shared" si="38"/>
        <v>32</v>
      </c>
      <c r="K116" s="10">
        <f t="shared" si="38"/>
        <v>29</v>
      </c>
      <c r="L116" s="10">
        <f t="shared" si="38"/>
        <v>21</v>
      </c>
      <c r="M116" s="10">
        <f t="shared" si="38"/>
        <v>20</v>
      </c>
      <c r="N116" s="10">
        <f t="shared" si="38"/>
        <v>16</v>
      </c>
      <c r="O116" s="10">
        <f t="shared" si="38"/>
        <v>31</v>
      </c>
      <c r="P116" s="10">
        <f t="shared" si="38"/>
        <v>29</v>
      </c>
      <c r="Q116" s="10">
        <f t="shared" si="38"/>
        <v>32</v>
      </c>
      <c r="R116" s="10">
        <f t="shared" si="38"/>
        <v>19</v>
      </c>
      <c r="S116" s="10">
        <f t="shared" si="38"/>
        <v>30</v>
      </c>
      <c r="T116" s="10"/>
      <c r="U116" s="10"/>
      <c r="V116" s="10"/>
    </row>
    <row r="117" spans="2:22" x14ac:dyDescent="0.2">
      <c r="B117" s="10" t="s">
        <v>198</v>
      </c>
      <c r="C117" s="15">
        <f>($B111*C111+$B112*C112+$B113*C113+$B114*C114+$B115*C115)/C116</f>
        <v>3.103448275862069</v>
      </c>
      <c r="D117" s="15">
        <f t="shared" ref="D117:S117" si="39">($B111*D111+$B112*D112+$B113*D113+$B114*D114+$B115*D115)/D116</f>
        <v>3.8</v>
      </c>
      <c r="E117" s="15">
        <f t="shared" si="39"/>
        <v>3.5806451612903225</v>
      </c>
      <c r="F117" s="15">
        <f t="shared" si="39"/>
        <v>4.09375</v>
      </c>
      <c r="G117" s="15">
        <f t="shared" si="39"/>
        <v>4.0666666666666664</v>
      </c>
      <c r="H117" s="15">
        <f t="shared" si="39"/>
        <v>4.2</v>
      </c>
      <c r="I117" s="15">
        <f t="shared" si="39"/>
        <v>4.125</v>
      </c>
      <c r="J117" s="15">
        <f t="shared" si="39"/>
        <v>4.46875</v>
      </c>
      <c r="K117" s="15">
        <f t="shared" si="39"/>
        <v>3.6896551724137931</v>
      </c>
      <c r="L117" s="15">
        <f t="shared" si="39"/>
        <v>4</v>
      </c>
      <c r="M117" s="15">
        <f t="shared" si="39"/>
        <v>3.5</v>
      </c>
      <c r="N117" s="15">
        <f t="shared" si="39"/>
        <v>3.4375</v>
      </c>
      <c r="O117" s="15">
        <f t="shared" si="39"/>
        <v>3.5161290322580645</v>
      </c>
      <c r="P117" s="15">
        <f t="shared" si="39"/>
        <v>3.9655172413793105</v>
      </c>
      <c r="Q117" s="15">
        <f t="shared" si="39"/>
        <v>3.5</v>
      </c>
      <c r="R117" s="15">
        <f t="shared" si="39"/>
        <v>3.4736842105263159</v>
      </c>
      <c r="S117" s="15">
        <f t="shared" si="39"/>
        <v>4.0666666666666664</v>
      </c>
      <c r="T117" s="15"/>
      <c r="U117" s="15"/>
      <c r="V117" s="15"/>
    </row>
    <row r="118" spans="2:22" x14ac:dyDescent="0.2">
      <c r="B118" s="10"/>
      <c r="C118" s="10"/>
      <c r="D118" s="10"/>
      <c r="E118" s="10"/>
      <c r="F118" s="10"/>
      <c r="G118" s="10"/>
      <c r="H118" s="10"/>
      <c r="I118" s="10"/>
      <c r="J118" s="10"/>
      <c r="K118" s="10"/>
      <c r="N118" s="17"/>
    </row>
    <row r="119" spans="2:22" x14ac:dyDescent="0.2">
      <c r="B119" s="10">
        <v>32</v>
      </c>
      <c r="N119" s="17"/>
    </row>
    <row r="121" spans="2:22" x14ac:dyDescent="0.2">
      <c r="B121" s="3"/>
      <c r="C121" s="3" t="str">
        <f t="shared" ref="C121:K121" si="40">C110</f>
        <v>Koolis käsitletakse probleeme avatult</v>
      </c>
      <c r="D121" s="3" t="str">
        <f t="shared" si="40"/>
        <v>Kool on hästi juhitud</v>
      </c>
      <c r="E121" s="3" t="str">
        <f t="shared" si="40"/>
        <v>Kooli juhtkond on õpilasi toetav ja innustav</v>
      </c>
      <c r="F121" s="3" t="str">
        <f t="shared" si="40"/>
        <v>Kooli ruumid on puhtad ja korras</v>
      </c>
      <c r="G121" s="3" t="str">
        <f t="shared" si="40"/>
        <v>Koolis on olemas tänapäevased õppetöö vahendid</v>
      </c>
      <c r="H121" s="3" t="str">
        <f t="shared" si="40"/>
        <v>Koolis pakutakse head sööki</v>
      </c>
      <c r="I121" s="3" t="str">
        <f t="shared" si="40"/>
        <v>Piisavalt on ruumi vahetundides aja veetmiseks</v>
      </c>
      <c r="J121" s="3" t="str">
        <f t="shared" si="40"/>
        <v>Kooli väliterritoorium on heas korras</v>
      </c>
      <c r="K121" s="3" t="str">
        <f t="shared" si="40"/>
        <v>Õpilased veedavad piisavalt aega õues</v>
      </c>
      <c r="L121" s="3" t="str">
        <f t="shared" ref="L121:S121" si="41">L110</f>
        <v>Kooli õpetajate ja lapsevanemate suhted on head</v>
      </c>
      <c r="M121" s="3" t="str">
        <f t="shared" si="41"/>
        <v>Õpilasesindus on aktiivne</v>
      </c>
      <c r="N121" s="3" t="str">
        <f t="shared" si="41"/>
        <v>Õpilasesindus suudab mõjutada koolis toimuvat</v>
      </c>
      <c r="O121" s="3" t="str">
        <f t="shared" si="41"/>
        <v>Vajalik info jõuab kõigini õigeaegselt</v>
      </c>
      <c r="P121" s="3" t="str">
        <f t="shared" si="41"/>
        <v>Kooli maine on hea</v>
      </c>
      <c r="Q121" s="3" t="str">
        <f t="shared" si="41"/>
        <v>Soovitan meie kooli tööle või õppima tulla</v>
      </c>
      <c r="R121" s="3" t="str">
        <f t="shared" si="41"/>
        <v>Koolil on piisavalt koostööpartnereid ja -projekte</v>
      </c>
      <c r="S121" s="3" t="str">
        <f t="shared" si="41"/>
        <v>Toila Gümnaasium on hea kool</v>
      </c>
      <c r="T121" s="3"/>
      <c r="U121" s="3"/>
      <c r="V121" s="3"/>
    </row>
    <row r="122" spans="2:22" x14ac:dyDescent="0.2">
      <c r="B122" s="14" t="s">
        <v>195</v>
      </c>
      <c r="C122" s="16">
        <f>C111/C116</f>
        <v>6.8965517241379309E-2</v>
      </c>
      <c r="D122" s="16"/>
      <c r="E122" s="16">
        <f>E111/E116</f>
        <v>6.4516129032258063E-2</v>
      </c>
      <c r="F122" s="16"/>
      <c r="G122" s="16"/>
      <c r="H122" s="16">
        <f>H111/H116</f>
        <v>3.3333333333333333E-2</v>
      </c>
      <c r="I122" s="16"/>
      <c r="J122" s="16"/>
      <c r="K122" s="16"/>
      <c r="L122" s="16"/>
      <c r="M122" s="16">
        <f t="shared" ref="M122:Q122" si="42">M111/M116</f>
        <v>0.15</v>
      </c>
      <c r="N122" s="16">
        <f t="shared" si="42"/>
        <v>0.125</v>
      </c>
      <c r="O122" s="16">
        <f t="shared" si="42"/>
        <v>3.2258064516129031E-2</v>
      </c>
      <c r="P122" s="16"/>
      <c r="Q122" s="16">
        <f t="shared" si="42"/>
        <v>9.375E-2</v>
      </c>
      <c r="R122" s="16"/>
      <c r="S122" s="16"/>
      <c r="T122" s="16"/>
      <c r="U122" s="16"/>
      <c r="V122" s="16"/>
    </row>
    <row r="123" spans="2:22" x14ac:dyDescent="0.2">
      <c r="B123" s="14">
        <v>2</v>
      </c>
      <c r="C123" s="16">
        <f t="shared" ref="C123:I123" si="43">C112/C116</f>
        <v>0.10344827586206896</v>
      </c>
      <c r="D123" s="16">
        <f t="shared" si="43"/>
        <v>0.1</v>
      </c>
      <c r="E123" s="16">
        <f t="shared" si="43"/>
        <v>9.6774193548387094E-2</v>
      </c>
      <c r="F123" s="16">
        <f t="shared" si="43"/>
        <v>0</v>
      </c>
      <c r="G123" s="16">
        <f t="shared" si="43"/>
        <v>3.3333333333333333E-2</v>
      </c>
      <c r="H123" s="16">
        <f t="shared" si="43"/>
        <v>6.6666666666666666E-2</v>
      </c>
      <c r="I123" s="16">
        <f t="shared" si="43"/>
        <v>6.25E-2</v>
      </c>
      <c r="J123" s="16"/>
      <c r="K123" s="16">
        <f>K112/K116</f>
        <v>0.10344827586206896</v>
      </c>
      <c r="L123" s="16"/>
      <c r="M123" s="16">
        <f t="shared" ref="M123:R123" si="44">M112/M116</f>
        <v>0.05</v>
      </c>
      <c r="N123" s="16">
        <f t="shared" si="44"/>
        <v>6.25E-2</v>
      </c>
      <c r="O123" s="16">
        <f t="shared" si="44"/>
        <v>0.19354838709677419</v>
      </c>
      <c r="P123" s="16">
        <f t="shared" si="44"/>
        <v>0.10344827586206896</v>
      </c>
      <c r="Q123" s="16">
        <f t="shared" si="44"/>
        <v>6.25E-2</v>
      </c>
      <c r="R123" s="16">
        <f t="shared" si="44"/>
        <v>0.21052631578947367</v>
      </c>
      <c r="S123" s="16"/>
      <c r="T123" s="16"/>
      <c r="U123" s="16"/>
      <c r="V123" s="16"/>
    </row>
    <row r="124" spans="2:22" x14ac:dyDescent="0.2">
      <c r="B124" s="14">
        <v>3</v>
      </c>
      <c r="C124" s="16">
        <f t="shared" ref="C124:K124" si="45">C113/C116</f>
        <v>0.51724137931034486</v>
      </c>
      <c r="D124" s="16">
        <f t="shared" si="45"/>
        <v>0.2</v>
      </c>
      <c r="E124" s="16">
        <f t="shared" si="45"/>
        <v>0.22580645161290322</v>
      </c>
      <c r="F124" s="16">
        <f t="shared" si="45"/>
        <v>0.25</v>
      </c>
      <c r="G124" s="16">
        <f t="shared" si="45"/>
        <v>0.16666666666666666</v>
      </c>
      <c r="H124" s="16">
        <f t="shared" si="45"/>
        <v>6.6666666666666666E-2</v>
      </c>
      <c r="I124" s="16">
        <f t="shared" si="45"/>
        <v>6.25E-2</v>
      </c>
      <c r="J124" s="16">
        <f t="shared" si="45"/>
        <v>6.25E-2</v>
      </c>
      <c r="K124" s="16">
        <f t="shared" si="45"/>
        <v>0.31034482758620691</v>
      </c>
      <c r="L124" s="16">
        <f t="shared" ref="L124:S124" si="46">L113/L116</f>
        <v>0.2857142857142857</v>
      </c>
      <c r="M124" s="16">
        <f t="shared" si="46"/>
        <v>0.1</v>
      </c>
      <c r="N124" s="16">
        <f t="shared" si="46"/>
        <v>0.1875</v>
      </c>
      <c r="O124" s="16">
        <f t="shared" si="46"/>
        <v>0.12903225806451613</v>
      </c>
      <c r="P124" s="16">
        <f t="shared" si="46"/>
        <v>0.10344827586206896</v>
      </c>
      <c r="Q124" s="16">
        <f t="shared" si="46"/>
        <v>0.34375</v>
      </c>
      <c r="R124" s="16">
        <f t="shared" si="46"/>
        <v>0.26315789473684209</v>
      </c>
      <c r="S124" s="16">
        <f t="shared" si="46"/>
        <v>0.3</v>
      </c>
      <c r="T124" s="16"/>
      <c r="U124" s="16"/>
      <c r="V124" s="16"/>
    </row>
    <row r="125" spans="2:22" x14ac:dyDescent="0.2">
      <c r="B125" s="14">
        <v>4</v>
      </c>
      <c r="C125" s="16">
        <f t="shared" ref="C125:K125" si="47">C114/C116</f>
        <v>0.27586206896551724</v>
      </c>
      <c r="D125" s="16">
        <f t="shared" si="47"/>
        <v>0.5</v>
      </c>
      <c r="E125" s="16">
        <f t="shared" si="47"/>
        <v>0.41935483870967744</v>
      </c>
      <c r="F125" s="16">
        <f t="shared" si="47"/>
        <v>0.40625</v>
      </c>
      <c r="G125" s="16">
        <f t="shared" si="47"/>
        <v>0.5</v>
      </c>
      <c r="H125" s="16">
        <f t="shared" si="47"/>
        <v>0.33333333333333331</v>
      </c>
      <c r="I125" s="16">
        <f t="shared" si="47"/>
        <v>0.5625</v>
      </c>
      <c r="J125" s="16">
        <f t="shared" si="47"/>
        <v>0.40625</v>
      </c>
      <c r="K125" s="16">
        <f t="shared" si="47"/>
        <v>0.37931034482758619</v>
      </c>
      <c r="L125" s="16">
        <f t="shared" ref="L125:S125" si="48">L114/L116</f>
        <v>0.42857142857142855</v>
      </c>
      <c r="M125" s="16">
        <f t="shared" si="48"/>
        <v>0.55000000000000004</v>
      </c>
      <c r="N125" s="16">
        <f t="shared" si="48"/>
        <v>0.5</v>
      </c>
      <c r="O125" s="16">
        <f t="shared" si="48"/>
        <v>0.5161290322580645</v>
      </c>
      <c r="P125" s="16">
        <f t="shared" si="48"/>
        <v>0.51724137931034486</v>
      </c>
      <c r="Q125" s="16">
        <f t="shared" si="48"/>
        <v>0.25</v>
      </c>
      <c r="R125" s="16">
        <f t="shared" si="48"/>
        <v>0.36842105263157893</v>
      </c>
      <c r="S125" s="16">
        <f t="shared" si="48"/>
        <v>0.33333333333333331</v>
      </c>
      <c r="T125" s="16"/>
      <c r="U125" s="16"/>
      <c r="V125" s="16"/>
    </row>
    <row r="126" spans="2:22" x14ac:dyDescent="0.2">
      <c r="B126" s="14" t="s">
        <v>196</v>
      </c>
      <c r="C126" s="16">
        <f t="shared" ref="C126:K126" si="49">C115/C116</f>
        <v>3.4482758620689655E-2</v>
      </c>
      <c r="D126" s="16">
        <f t="shared" si="49"/>
        <v>0.2</v>
      </c>
      <c r="E126" s="16">
        <f t="shared" si="49"/>
        <v>0.19354838709677419</v>
      </c>
      <c r="F126" s="16">
        <f t="shared" si="49"/>
        <v>0.34375</v>
      </c>
      <c r="G126" s="16">
        <f t="shared" si="49"/>
        <v>0.3</v>
      </c>
      <c r="H126" s="16">
        <f t="shared" si="49"/>
        <v>0.5</v>
      </c>
      <c r="I126" s="16">
        <f t="shared" si="49"/>
        <v>0.3125</v>
      </c>
      <c r="J126" s="16">
        <f t="shared" si="49"/>
        <v>0.53125</v>
      </c>
      <c r="K126" s="16">
        <f t="shared" si="49"/>
        <v>0.20689655172413793</v>
      </c>
      <c r="L126" s="16">
        <f t="shared" ref="L126:S126" si="50">L115/L116</f>
        <v>0.2857142857142857</v>
      </c>
      <c r="M126" s="16">
        <f t="shared" si="50"/>
        <v>0.15</v>
      </c>
      <c r="N126" s="16">
        <f t="shared" si="50"/>
        <v>0.125</v>
      </c>
      <c r="O126" s="16">
        <f t="shared" si="50"/>
        <v>0.12903225806451613</v>
      </c>
      <c r="P126" s="16">
        <f t="shared" si="50"/>
        <v>0.27586206896551724</v>
      </c>
      <c r="Q126" s="16">
        <f t="shared" si="50"/>
        <v>0.25</v>
      </c>
      <c r="R126" s="16">
        <f t="shared" si="50"/>
        <v>0.15789473684210525</v>
      </c>
      <c r="S126" s="16">
        <f t="shared" si="50"/>
        <v>0.36666666666666664</v>
      </c>
      <c r="T126" s="16"/>
      <c r="U126" s="16"/>
      <c r="V126" s="16"/>
    </row>
    <row r="127" spans="2:22" ht="10.8" x14ac:dyDescent="0.25">
      <c r="B127" s="18" t="s">
        <v>194</v>
      </c>
      <c r="C127" s="19">
        <f>($B$51-C116)/$B$51</f>
        <v>9.375E-2</v>
      </c>
      <c r="D127" s="19">
        <f t="shared" ref="D127:S127" si="51">($B$51-D116)/$B$51</f>
        <v>6.25E-2</v>
      </c>
      <c r="E127" s="19">
        <f t="shared" si="51"/>
        <v>3.125E-2</v>
      </c>
      <c r="F127" s="19">
        <f t="shared" si="51"/>
        <v>0</v>
      </c>
      <c r="G127" s="19">
        <f t="shared" si="51"/>
        <v>6.25E-2</v>
      </c>
      <c r="H127" s="19">
        <f t="shared" si="51"/>
        <v>6.25E-2</v>
      </c>
      <c r="I127" s="19">
        <f t="shared" si="51"/>
        <v>0</v>
      </c>
      <c r="J127" s="19">
        <f t="shared" si="51"/>
        <v>0</v>
      </c>
      <c r="K127" s="19">
        <f t="shared" si="51"/>
        <v>9.375E-2</v>
      </c>
      <c r="L127" s="19">
        <f t="shared" si="51"/>
        <v>0.34375</v>
      </c>
      <c r="M127" s="19">
        <f t="shared" si="51"/>
        <v>0.375</v>
      </c>
      <c r="N127" s="19">
        <f t="shared" si="51"/>
        <v>0.5</v>
      </c>
      <c r="O127" s="19">
        <f t="shared" si="51"/>
        <v>3.125E-2</v>
      </c>
      <c r="P127" s="19">
        <f t="shared" si="51"/>
        <v>9.375E-2</v>
      </c>
      <c r="Q127" s="19">
        <f t="shared" si="51"/>
        <v>0</v>
      </c>
      <c r="R127" s="19">
        <f t="shared" si="51"/>
        <v>0.40625</v>
      </c>
      <c r="S127" s="19">
        <f t="shared" si="51"/>
        <v>6.25E-2</v>
      </c>
      <c r="T127" s="19"/>
      <c r="U127" s="19"/>
      <c r="V127" s="19"/>
    </row>
    <row r="128" spans="2:22" x14ac:dyDescent="0.2">
      <c r="C128" s="20">
        <f>C125+C126</f>
        <v>0.31034482758620691</v>
      </c>
      <c r="D128" s="20">
        <f t="shared" ref="D128:S128" si="52">D125+D126</f>
        <v>0.7</v>
      </c>
      <c r="E128" s="20">
        <f t="shared" si="52"/>
        <v>0.61290322580645162</v>
      </c>
      <c r="F128" s="20">
        <f t="shared" si="52"/>
        <v>0.75</v>
      </c>
      <c r="G128" s="20">
        <f t="shared" si="52"/>
        <v>0.8</v>
      </c>
      <c r="H128" s="20">
        <f t="shared" si="52"/>
        <v>0.83333333333333326</v>
      </c>
      <c r="I128" s="20">
        <f t="shared" si="52"/>
        <v>0.875</v>
      </c>
      <c r="J128" s="20">
        <f t="shared" si="52"/>
        <v>0.9375</v>
      </c>
      <c r="K128" s="20">
        <f t="shared" si="52"/>
        <v>0.58620689655172409</v>
      </c>
      <c r="L128" s="20">
        <f t="shared" si="52"/>
        <v>0.71428571428571419</v>
      </c>
      <c r="M128" s="20">
        <f t="shared" si="52"/>
        <v>0.70000000000000007</v>
      </c>
      <c r="N128" s="20">
        <f t="shared" si="52"/>
        <v>0.625</v>
      </c>
      <c r="O128" s="20">
        <f t="shared" si="52"/>
        <v>0.64516129032258063</v>
      </c>
      <c r="P128" s="20">
        <f t="shared" si="52"/>
        <v>0.7931034482758621</v>
      </c>
      <c r="Q128" s="20">
        <f t="shared" si="52"/>
        <v>0.5</v>
      </c>
      <c r="R128" s="20">
        <f t="shared" si="52"/>
        <v>0.52631578947368418</v>
      </c>
      <c r="S128" s="20">
        <f t="shared" si="52"/>
        <v>0.7</v>
      </c>
      <c r="T128" s="20"/>
      <c r="U128" s="20"/>
      <c r="V128" s="20"/>
    </row>
  </sheetData>
  <autoFilter ref="J71:L71" xr:uid="{9AD29AEC-D571-46A7-AA68-B0C08993A398}">
    <sortState xmlns:xlrd2="http://schemas.microsoft.com/office/spreadsheetml/2017/richdata2" ref="J72:L80">
      <sortCondition descending="1" ref="K71"/>
    </sortState>
  </autoFilter>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65D08-74B3-42C8-B5B6-3FD3E856F6D2}">
  <sheetPr>
    <tabColor theme="9" tint="0.39997558519241921"/>
  </sheetPr>
  <dimension ref="A1:E48"/>
  <sheetViews>
    <sheetView zoomScale="115" zoomScaleNormal="115" workbookViewId="0">
      <selection activeCell="C27" sqref="C27"/>
    </sheetView>
  </sheetViews>
  <sheetFormatPr defaultRowHeight="10.199999999999999" x14ac:dyDescent="0.3"/>
  <cols>
    <col min="1" max="1" width="76" style="5" customWidth="1"/>
    <col min="2" max="2" width="3.21875" style="5" customWidth="1"/>
    <col min="3" max="3" width="68.21875" style="5" customWidth="1"/>
    <col min="4" max="4" width="8.88671875" style="5"/>
    <col min="5" max="5" width="18.6640625" style="5" customWidth="1"/>
    <col min="6" max="16384" width="8.88671875" style="5"/>
  </cols>
  <sheetData>
    <row r="1" spans="1:5" ht="21.6" x14ac:dyDescent="0.3">
      <c r="A1" s="6" t="s">
        <v>11</v>
      </c>
      <c r="B1" s="6"/>
      <c r="C1" s="6" t="s">
        <v>11</v>
      </c>
      <c r="E1" s="6" t="s">
        <v>191</v>
      </c>
    </row>
    <row r="2" spans="1:5" x14ac:dyDescent="0.3">
      <c r="A2" s="5" t="s">
        <v>177</v>
      </c>
      <c r="C2" s="5" t="s">
        <v>174</v>
      </c>
      <c r="E2" s="5" t="s">
        <v>176</v>
      </c>
    </row>
    <row r="3" spans="1:5" x14ac:dyDescent="0.3">
      <c r="A3" s="5" t="s">
        <v>75</v>
      </c>
      <c r="C3" s="5" t="s">
        <v>75</v>
      </c>
      <c r="E3" s="5" t="s">
        <v>136</v>
      </c>
    </row>
    <row r="4" spans="1:5" x14ac:dyDescent="0.3">
      <c r="A4" s="5" t="s">
        <v>114</v>
      </c>
      <c r="C4" s="5" t="s">
        <v>173</v>
      </c>
    </row>
    <row r="5" spans="1:5" x14ac:dyDescent="0.3">
      <c r="A5" s="5" t="s">
        <v>127</v>
      </c>
      <c r="C5" s="5" t="s">
        <v>81</v>
      </c>
    </row>
    <row r="6" spans="1:5" x14ac:dyDescent="0.3">
      <c r="A6" s="5" t="s">
        <v>93</v>
      </c>
      <c r="C6" s="5" t="s">
        <v>129</v>
      </c>
    </row>
    <row r="7" spans="1:5" x14ac:dyDescent="0.3">
      <c r="A7" s="5" t="s">
        <v>171</v>
      </c>
      <c r="C7" s="5" t="s">
        <v>172</v>
      </c>
    </row>
    <row r="8" spans="1:5" x14ac:dyDescent="0.3">
      <c r="A8" s="5" t="s">
        <v>99</v>
      </c>
      <c r="C8" s="5" t="s">
        <v>152</v>
      </c>
    </row>
    <row r="9" spans="1:5" x14ac:dyDescent="0.3">
      <c r="A9" s="5" t="s">
        <v>123</v>
      </c>
      <c r="C9" s="5" t="s">
        <v>151</v>
      </c>
    </row>
    <row r="10" spans="1:5" x14ac:dyDescent="0.3">
      <c r="A10" s="5" t="s">
        <v>119</v>
      </c>
      <c r="C10" s="5" t="s">
        <v>181</v>
      </c>
    </row>
    <row r="11" spans="1:5" x14ac:dyDescent="0.3">
      <c r="A11" s="5" t="s">
        <v>156</v>
      </c>
      <c r="C11" s="5" t="s">
        <v>137</v>
      </c>
    </row>
    <row r="12" spans="1:5" x14ac:dyDescent="0.3">
      <c r="A12" s="5" t="s">
        <v>141</v>
      </c>
      <c r="C12" s="5" t="s">
        <v>144</v>
      </c>
    </row>
    <row r="13" spans="1:5" x14ac:dyDescent="0.3">
      <c r="A13" s="5" t="s">
        <v>142</v>
      </c>
      <c r="C13" s="5" t="s">
        <v>91</v>
      </c>
    </row>
    <row r="14" spans="1:5" x14ac:dyDescent="0.3">
      <c r="A14" s="5" t="s">
        <v>94</v>
      </c>
      <c r="C14" s="5" t="s">
        <v>74</v>
      </c>
    </row>
    <row r="15" spans="1:5" x14ac:dyDescent="0.3">
      <c r="A15" s="5" t="s">
        <v>115</v>
      </c>
      <c r="C15" s="5" t="s">
        <v>107</v>
      </c>
    </row>
    <row r="16" spans="1:5" x14ac:dyDescent="0.3">
      <c r="A16" s="5" t="s">
        <v>113</v>
      </c>
      <c r="C16" s="5" t="s">
        <v>106</v>
      </c>
    </row>
    <row r="17" spans="1:3" x14ac:dyDescent="0.3">
      <c r="A17" s="5" t="s">
        <v>178</v>
      </c>
      <c r="C17" s="5" t="s">
        <v>160</v>
      </c>
    </row>
    <row r="18" spans="1:3" x14ac:dyDescent="0.3">
      <c r="A18" s="5" t="s">
        <v>164</v>
      </c>
      <c r="C18" s="5" t="s">
        <v>157</v>
      </c>
    </row>
    <row r="19" spans="1:3" x14ac:dyDescent="0.3">
      <c r="A19" s="5" t="s">
        <v>74</v>
      </c>
      <c r="C19" s="5" t="s">
        <v>145</v>
      </c>
    </row>
    <row r="20" spans="1:3" x14ac:dyDescent="0.3">
      <c r="A20" s="5" t="s">
        <v>159</v>
      </c>
      <c r="C20" s="5" t="s">
        <v>182</v>
      </c>
    </row>
    <row r="21" spans="1:3" x14ac:dyDescent="0.3">
      <c r="A21" s="5" t="s">
        <v>68</v>
      </c>
      <c r="C21" s="5" t="s">
        <v>143</v>
      </c>
    </row>
    <row r="22" spans="1:3" x14ac:dyDescent="0.3">
      <c r="A22" s="5" t="s">
        <v>124</v>
      </c>
      <c r="C22" s="5" t="s">
        <v>131</v>
      </c>
    </row>
    <row r="23" spans="1:3" x14ac:dyDescent="0.3">
      <c r="A23" s="5" t="s">
        <v>169</v>
      </c>
      <c r="C23" s="5" t="s">
        <v>82</v>
      </c>
    </row>
    <row r="24" spans="1:3" x14ac:dyDescent="0.3">
      <c r="A24" s="5" t="s">
        <v>150</v>
      </c>
      <c r="C24" s="5" t="s">
        <v>138</v>
      </c>
    </row>
    <row r="25" spans="1:3" x14ac:dyDescent="0.3">
      <c r="A25" s="5" t="s">
        <v>125</v>
      </c>
      <c r="C25" s="5" t="s">
        <v>71</v>
      </c>
    </row>
    <row r="26" spans="1:3" x14ac:dyDescent="0.3">
      <c r="A26" s="5" t="s">
        <v>140</v>
      </c>
      <c r="C26" s="5" t="s">
        <v>130</v>
      </c>
    </row>
    <row r="27" spans="1:3" x14ac:dyDescent="0.3">
      <c r="A27" s="5" t="s">
        <v>79</v>
      </c>
      <c r="C27" s="5" t="s">
        <v>183</v>
      </c>
    </row>
    <row r="28" spans="1:3" x14ac:dyDescent="0.3">
      <c r="A28" s="5" t="s">
        <v>80</v>
      </c>
      <c r="C28" s="5" t="s">
        <v>111</v>
      </c>
    </row>
    <row r="29" spans="1:3" x14ac:dyDescent="0.3">
      <c r="A29" s="5" t="s">
        <v>100</v>
      </c>
      <c r="C29" s="5" t="s">
        <v>103</v>
      </c>
    </row>
    <row r="30" spans="1:3" x14ac:dyDescent="0.3">
      <c r="A30" s="5" t="s">
        <v>180</v>
      </c>
      <c r="C30" s="5" t="s">
        <v>90</v>
      </c>
    </row>
    <row r="31" spans="1:3" x14ac:dyDescent="0.3">
      <c r="A31" s="5" t="s">
        <v>128</v>
      </c>
      <c r="C31" s="5" t="s">
        <v>102</v>
      </c>
    </row>
    <row r="32" spans="1:3" x14ac:dyDescent="0.3">
      <c r="A32" s="5" t="s">
        <v>118</v>
      </c>
      <c r="C32" s="5" t="s">
        <v>120</v>
      </c>
    </row>
    <row r="33" spans="1:3" x14ac:dyDescent="0.3">
      <c r="A33" s="5" t="s">
        <v>110</v>
      </c>
      <c r="C33" s="5" t="s">
        <v>89</v>
      </c>
    </row>
    <row r="34" spans="1:3" x14ac:dyDescent="0.3">
      <c r="A34" s="5" t="s">
        <v>170</v>
      </c>
    </row>
    <row r="35" spans="1:3" x14ac:dyDescent="0.3">
      <c r="A35" s="5" t="s">
        <v>69</v>
      </c>
    </row>
    <row r="36" spans="1:3" x14ac:dyDescent="0.3">
      <c r="A36" s="5" t="s">
        <v>155</v>
      </c>
    </row>
    <row r="37" spans="1:3" x14ac:dyDescent="0.3">
      <c r="A37" s="5" t="s">
        <v>154</v>
      </c>
    </row>
    <row r="38" spans="1:3" x14ac:dyDescent="0.3">
      <c r="A38" s="5" t="s">
        <v>162</v>
      </c>
    </row>
    <row r="39" spans="1:3" x14ac:dyDescent="0.3">
      <c r="A39" s="5" t="s">
        <v>163</v>
      </c>
    </row>
    <row r="40" spans="1:3" x14ac:dyDescent="0.3">
      <c r="A40" s="5" t="s">
        <v>78</v>
      </c>
    </row>
    <row r="41" spans="1:3" x14ac:dyDescent="0.3">
      <c r="A41" s="5" t="s">
        <v>149</v>
      </c>
    </row>
    <row r="42" spans="1:3" x14ac:dyDescent="0.3">
      <c r="A42" s="5" t="s">
        <v>109</v>
      </c>
    </row>
    <row r="43" spans="1:3" x14ac:dyDescent="0.3">
      <c r="A43" s="5" t="s">
        <v>166</v>
      </c>
    </row>
    <row r="44" spans="1:3" x14ac:dyDescent="0.3">
      <c r="A44" s="5" t="s">
        <v>87</v>
      </c>
    </row>
    <row r="45" spans="1:3" x14ac:dyDescent="0.3">
      <c r="A45" s="5" t="s">
        <v>88</v>
      </c>
    </row>
    <row r="46" spans="1:3" x14ac:dyDescent="0.3">
      <c r="A46" s="5" t="s">
        <v>86</v>
      </c>
    </row>
    <row r="47" spans="1:3" x14ac:dyDescent="0.3">
      <c r="A47" s="5" t="s">
        <v>70</v>
      </c>
    </row>
    <row r="48" spans="1:3" x14ac:dyDescent="0.3">
      <c r="A48" s="5" t="s">
        <v>101</v>
      </c>
    </row>
  </sheetData>
  <autoFilter ref="C1:C33" xr:uid="{AEF65D08-74B3-42C8-B5B6-3FD3E856F6D2}">
    <sortState xmlns:xlrd2="http://schemas.microsoft.com/office/spreadsheetml/2017/richdata2" ref="C2:C33">
      <sortCondition ref="C1:C33"/>
    </sortState>
  </autoFilter>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211F2-DDE4-4F4E-9385-1F86E699665B}">
  <sheetPr>
    <tabColor theme="6"/>
  </sheetPr>
  <dimension ref="A1:AR33"/>
  <sheetViews>
    <sheetView topLeftCell="C1" zoomScale="70" zoomScaleNormal="70" workbookViewId="0">
      <selection activeCell="AF2" sqref="AF2:AR2"/>
    </sheetView>
  </sheetViews>
  <sheetFormatPr defaultRowHeight="14.4" x14ac:dyDescent="0.3"/>
  <sheetData>
    <row r="1" spans="1:44" s="2" customFormat="1" ht="13.8" x14ac:dyDescent="0.25">
      <c r="A1" s="11" t="s">
        <v>199</v>
      </c>
      <c r="B1" s="7" t="s">
        <v>10</v>
      </c>
      <c r="C1" s="7"/>
      <c r="D1" s="7"/>
      <c r="E1" s="7"/>
      <c r="F1" s="7"/>
      <c r="G1" s="7"/>
      <c r="H1" s="7"/>
      <c r="I1" s="7"/>
      <c r="J1" s="7"/>
      <c r="K1" s="7"/>
      <c r="L1" s="7"/>
      <c r="M1" s="8" t="s">
        <v>10</v>
      </c>
      <c r="N1" s="8"/>
      <c r="O1" s="8"/>
      <c r="P1" s="8"/>
      <c r="Q1" s="8"/>
      <c r="R1" s="8"/>
      <c r="S1" s="8"/>
      <c r="T1" s="8"/>
      <c r="U1" s="8"/>
      <c r="V1" s="8"/>
      <c r="W1" s="8"/>
      <c r="X1" s="8"/>
      <c r="Y1" s="8"/>
      <c r="Z1" s="8"/>
      <c r="AA1" s="8"/>
      <c r="AB1" s="8"/>
      <c r="AC1" s="8"/>
      <c r="AD1" s="8"/>
      <c r="AE1" s="8"/>
      <c r="AF1" s="9" t="s">
        <v>10</v>
      </c>
      <c r="AG1" s="9"/>
      <c r="AH1" s="9"/>
      <c r="AI1" s="9"/>
      <c r="AJ1" s="9"/>
      <c r="AK1" s="9"/>
      <c r="AL1" s="9"/>
      <c r="AM1" s="9"/>
      <c r="AN1" s="9"/>
      <c r="AO1" s="9"/>
      <c r="AP1" s="9"/>
      <c r="AQ1" s="9"/>
      <c r="AR1" s="9"/>
    </row>
    <row r="2" spans="1:44" s="2" customFormat="1" ht="13.8" x14ac:dyDescent="0.25">
      <c r="A2" s="2" t="s">
        <v>13</v>
      </c>
      <c r="B2" s="2" t="s">
        <v>14</v>
      </c>
      <c r="C2" s="2" t="s">
        <v>15</v>
      </c>
      <c r="D2" s="2" t="s">
        <v>200</v>
      </c>
      <c r="E2" s="2" t="s">
        <v>17</v>
      </c>
      <c r="F2" s="2" t="s">
        <v>18</v>
      </c>
      <c r="G2" s="2" t="s">
        <v>19</v>
      </c>
      <c r="H2" s="2" t="s">
        <v>20</v>
      </c>
      <c r="I2" s="2" t="s">
        <v>21</v>
      </c>
      <c r="J2" s="2" t="s">
        <v>22</v>
      </c>
      <c r="K2" s="2" t="s">
        <v>201</v>
      </c>
      <c r="L2" s="2" t="s">
        <v>202</v>
      </c>
      <c r="M2" s="2" t="s">
        <v>24</v>
      </c>
      <c r="N2" s="2" t="s">
        <v>25</v>
      </c>
      <c r="O2" s="2" t="s">
        <v>26</v>
      </c>
      <c r="P2" s="2" t="s">
        <v>27</v>
      </c>
      <c r="Q2" s="2" t="s">
        <v>28</v>
      </c>
      <c r="R2" s="2" t="s">
        <v>29</v>
      </c>
      <c r="S2" s="2" t="s">
        <v>30</v>
      </c>
      <c r="T2" s="2" t="s">
        <v>31</v>
      </c>
      <c r="U2" s="2" t="s">
        <v>32</v>
      </c>
      <c r="V2" s="2" t="s">
        <v>33</v>
      </c>
      <c r="W2" s="2" t="s">
        <v>34</v>
      </c>
      <c r="X2" s="2" t="s">
        <v>35</v>
      </c>
      <c r="Y2" s="2" t="s">
        <v>36</v>
      </c>
      <c r="Z2" s="2" t="s">
        <v>203</v>
      </c>
      <c r="AA2" s="2" t="s">
        <v>204</v>
      </c>
      <c r="AB2" s="2" t="s">
        <v>39</v>
      </c>
      <c r="AC2" s="2" t="s">
        <v>40</v>
      </c>
      <c r="AD2" s="2" t="s">
        <v>42</v>
      </c>
      <c r="AE2" s="2" t="s">
        <v>43</v>
      </c>
      <c r="AF2" s="2" t="s">
        <v>44</v>
      </c>
      <c r="AG2" s="2" t="s">
        <v>45</v>
      </c>
      <c r="AH2" s="2" t="s">
        <v>46</v>
      </c>
      <c r="AI2" s="2" t="s">
        <v>53</v>
      </c>
      <c r="AJ2" s="2" t="s">
        <v>205</v>
      </c>
      <c r="AK2" s="2" t="s">
        <v>206</v>
      </c>
      <c r="AL2" s="2" t="s">
        <v>207</v>
      </c>
      <c r="AM2" s="2" t="s">
        <v>208</v>
      </c>
      <c r="AN2" s="2" t="s">
        <v>56</v>
      </c>
      <c r="AO2" s="2" t="s">
        <v>57</v>
      </c>
      <c r="AP2" s="2" t="s">
        <v>209</v>
      </c>
      <c r="AQ2" s="2" t="s">
        <v>59</v>
      </c>
      <c r="AR2" s="2" t="s">
        <v>60</v>
      </c>
    </row>
    <row r="3" spans="1:44" x14ac:dyDescent="0.3">
      <c r="A3" t="s">
        <v>231</v>
      </c>
      <c r="B3">
        <v>1</v>
      </c>
      <c r="C3">
        <v>3</v>
      </c>
      <c r="D3">
        <v>1</v>
      </c>
      <c r="E3">
        <v>1</v>
      </c>
      <c r="F3">
        <v>3</v>
      </c>
      <c r="G3">
        <v>3</v>
      </c>
      <c r="H3">
        <v>3</v>
      </c>
      <c r="I3">
        <v>4</v>
      </c>
      <c r="J3">
        <v>5</v>
      </c>
      <c r="K3">
        <v>4</v>
      </c>
      <c r="L3">
        <v>5</v>
      </c>
      <c r="M3">
        <v>4</v>
      </c>
      <c r="N3">
        <v>4</v>
      </c>
      <c r="O3">
        <v>3</v>
      </c>
      <c r="P3">
        <v>3</v>
      </c>
      <c r="Q3">
        <v>3</v>
      </c>
      <c r="R3">
        <v>3</v>
      </c>
      <c r="S3">
        <v>3</v>
      </c>
      <c r="T3">
        <v>3</v>
      </c>
      <c r="U3">
        <v>4</v>
      </c>
      <c r="V3">
        <v>4</v>
      </c>
      <c r="W3">
        <v>3</v>
      </c>
      <c r="X3">
        <v>3</v>
      </c>
      <c r="Y3">
        <v>3</v>
      </c>
      <c r="Z3">
        <v>1</v>
      </c>
      <c r="AA3">
        <v>5</v>
      </c>
      <c r="AB3">
        <v>4</v>
      </c>
      <c r="AC3">
        <v>5</v>
      </c>
      <c r="AD3">
        <v>4</v>
      </c>
      <c r="AE3">
        <v>5</v>
      </c>
      <c r="AF3" t="s">
        <v>64</v>
      </c>
      <c r="AG3">
        <v>2</v>
      </c>
      <c r="AH3">
        <v>1</v>
      </c>
      <c r="AI3">
        <v>2</v>
      </c>
      <c r="AJ3">
        <v>4</v>
      </c>
      <c r="AK3" t="s">
        <v>64</v>
      </c>
      <c r="AL3" t="s">
        <v>64</v>
      </c>
      <c r="AM3" t="s">
        <v>64</v>
      </c>
      <c r="AN3">
        <v>4</v>
      </c>
      <c r="AO3">
        <v>4</v>
      </c>
      <c r="AP3">
        <v>4</v>
      </c>
      <c r="AQ3" t="s">
        <v>64</v>
      </c>
      <c r="AR3">
        <v>4</v>
      </c>
    </row>
    <row r="4" spans="1:44" x14ac:dyDescent="0.3">
      <c r="A4" t="s">
        <v>231</v>
      </c>
      <c r="B4">
        <v>5</v>
      </c>
      <c r="C4">
        <v>3</v>
      </c>
      <c r="D4">
        <v>5</v>
      </c>
      <c r="E4">
        <v>5</v>
      </c>
      <c r="F4">
        <v>4</v>
      </c>
      <c r="G4">
        <v>4</v>
      </c>
      <c r="H4">
        <v>3</v>
      </c>
      <c r="I4">
        <v>5</v>
      </c>
      <c r="J4">
        <v>1</v>
      </c>
      <c r="K4">
        <v>3</v>
      </c>
      <c r="L4">
        <v>5</v>
      </c>
      <c r="M4">
        <v>4</v>
      </c>
      <c r="N4">
        <v>4</v>
      </c>
      <c r="O4" t="s">
        <v>64</v>
      </c>
      <c r="P4">
        <v>3</v>
      </c>
      <c r="Q4">
        <v>4</v>
      </c>
      <c r="R4">
        <v>4</v>
      </c>
      <c r="S4" t="s">
        <v>64</v>
      </c>
      <c r="T4" t="s">
        <v>64</v>
      </c>
      <c r="U4">
        <v>4</v>
      </c>
      <c r="V4">
        <v>4</v>
      </c>
      <c r="W4" t="s">
        <v>64</v>
      </c>
      <c r="X4" t="s">
        <v>64</v>
      </c>
      <c r="Y4">
        <v>4</v>
      </c>
      <c r="Z4">
        <v>4</v>
      </c>
      <c r="AA4">
        <v>2</v>
      </c>
      <c r="AB4">
        <v>4</v>
      </c>
      <c r="AC4">
        <v>5</v>
      </c>
      <c r="AD4">
        <v>4</v>
      </c>
      <c r="AE4">
        <v>4</v>
      </c>
      <c r="AF4" t="s">
        <v>64</v>
      </c>
      <c r="AG4" t="s">
        <v>64</v>
      </c>
      <c r="AH4" t="s">
        <v>64</v>
      </c>
      <c r="AI4">
        <v>4</v>
      </c>
      <c r="AJ4">
        <v>3</v>
      </c>
      <c r="AK4">
        <v>2</v>
      </c>
      <c r="AL4" t="s">
        <v>64</v>
      </c>
      <c r="AM4" t="s">
        <v>64</v>
      </c>
      <c r="AN4">
        <v>3</v>
      </c>
      <c r="AO4">
        <v>4</v>
      </c>
      <c r="AP4">
        <v>4</v>
      </c>
      <c r="AQ4" t="s">
        <v>64</v>
      </c>
      <c r="AR4">
        <v>5</v>
      </c>
    </row>
    <row r="5" spans="1:44" x14ac:dyDescent="0.3">
      <c r="A5" t="s">
        <v>226</v>
      </c>
      <c r="B5">
        <v>5</v>
      </c>
      <c r="C5">
        <v>4</v>
      </c>
      <c r="D5">
        <v>5</v>
      </c>
      <c r="E5">
        <v>5</v>
      </c>
      <c r="F5">
        <v>4</v>
      </c>
      <c r="G5">
        <v>4</v>
      </c>
      <c r="H5">
        <v>4</v>
      </c>
      <c r="I5">
        <v>1</v>
      </c>
      <c r="J5">
        <v>4</v>
      </c>
      <c r="K5">
        <v>4</v>
      </c>
      <c r="L5">
        <v>4</v>
      </c>
      <c r="M5">
        <v>3</v>
      </c>
      <c r="N5">
        <v>5</v>
      </c>
      <c r="O5" t="s">
        <v>64</v>
      </c>
      <c r="P5">
        <v>3</v>
      </c>
      <c r="Q5">
        <v>4</v>
      </c>
      <c r="R5" t="s">
        <v>64</v>
      </c>
      <c r="S5" t="s">
        <v>64</v>
      </c>
      <c r="T5" t="s">
        <v>64</v>
      </c>
      <c r="U5">
        <v>4</v>
      </c>
      <c r="V5">
        <v>4</v>
      </c>
      <c r="W5" t="s">
        <v>64</v>
      </c>
      <c r="X5">
        <v>4</v>
      </c>
      <c r="Y5">
        <v>4</v>
      </c>
      <c r="Z5">
        <v>1</v>
      </c>
      <c r="AA5">
        <v>3</v>
      </c>
      <c r="AB5">
        <v>3</v>
      </c>
      <c r="AC5">
        <v>4</v>
      </c>
      <c r="AD5">
        <v>3</v>
      </c>
      <c r="AE5">
        <v>3</v>
      </c>
      <c r="AF5">
        <v>4</v>
      </c>
      <c r="AG5">
        <v>4</v>
      </c>
      <c r="AH5">
        <v>4</v>
      </c>
      <c r="AI5">
        <v>4</v>
      </c>
      <c r="AJ5">
        <v>4</v>
      </c>
      <c r="AK5">
        <v>4</v>
      </c>
      <c r="AL5">
        <v>4</v>
      </c>
      <c r="AM5">
        <v>4</v>
      </c>
      <c r="AN5">
        <v>5</v>
      </c>
      <c r="AO5">
        <v>4</v>
      </c>
      <c r="AP5">
        <v>4</v>
      </c>
      <c r="AQ5" t="s">
        <v>64</v>
      </c>
      <c r="AR5">
        <v>4</v>
      </c>
    </row>
    <row r="6" spans="1:44" x14ac:dyDescent="0.3">
      <c r="A6" t="s">
        <v>226</v>
      </c>
      <c r="B6">
        <v>5</v>
      </c>
      <c r="C6">
        <v>5</v>
      </c>
      <c r="D6">
        <v>5</v>
      </c>
      <c r="E6">
        <v>5</v>
      </c>
      <c r="F6">
        <v>2</v>
      </c>
      <c r="G6">
        <v>3</v>
      </c>
      <c r="H6">
        <v>3</v>
      </c>
      <c r="I6">
        <v>4</v>
      </c>
      <c r="J6">
        <v>5</v>
      </c>
      <c r="K6">
        <v>4</v>
      </c>
      <c r="L6">
        <v>5</v>
      </c>
      <c r="M6">
        <v>4</v>
      </c>
      <c r="N6">
        <v>5</v>
      </c>
      <c r="O6">
        <v>5</v>
      </c>
      <c r="P6">
        <v>3</v>
      </c>
      <c r="Q6">
        <v>3</v>
      </c>
      <c r="R6" t="s">
        <v>64</v>
      </c>
      <c r="S6" t="s">
        <v>64</v>
      </c>
      <c r="T6" t="s">
        <v>64</v>
      </c>
      <c r="U6">
        <v>3</v>
      </c>
      <c r="V6">
        <v>4</v>
      </c>
      <c r="W6" t="s">
        <v>64</v>
      </c>
      <c r="X6">
        <v>3</v>
      </c>
      <c r="Y6" t="s">
        <v>64</v>
      </c>
      <c r="Z6">
        <v>1</v>
      </c>
      <c r="AA6">
        <v>3</v>
      </c>
      <c r="AB6">
        <v>5</v>
      </c>
      <c r="AC6" t="s">
        <v>64</v>
      </c>
      <c r="AD6">
        <v>3</v>
      </c>
      <c r="AE6" t="s">
        <v>64</v>
      </c>
      <c r="AF6">
        <v>5</v>
      </c>
      <c r="AG6">
        <v>4</v>
      </c>
      <c r="AH6">
        <v>4</v>
      </c>
      <c r="AI6">
        <v>4</v>
      </c>
      <c r="AJ6">
        <v>5</v>
      </c>
      <c r="AK6">
        <v>4</v>
      </c>
      <c r="AL6">
        <v>3</v>
      </c>
      <c r="AM6">
        <v>2</v>
      </c>
      <c r="AN6">
        <v>5</v>
      </c>
      <c r="AO6">
        <v>4</v>
      </c>
      <c r="AP6">
        <v>4</v>
      </c>
      <c r="AQ6">
        <v>2</v>
      </c>
      <c r="AR6">
        <v>4</v>
      </c>
    </row>
    <row r="7" spans="1:44" x14ac:dyDescent="0.3">
      <c r="A7" t="s">
        <v>226</v>
      </c>
      <c r="B7">
        <v>3</v>
      </c>
      <c r="C7">
        <v>1</v>
      </c>
      <c r="D7">
        <v>3</v>
      </c>
      <c r="E7">
        <v>4</v>
      </c>
      <c r="F7">
        <v>2</v>
      </c>
      <c r="G7">
        <v>2</v>
      </c>
      <c r="H7">
        <v>2</v>
      </c>
      <c r="I7">
        <v>1</v>
      </c>
      <c r="J7">
        <v>1</v>
      </c>
      <c r="K7">
        <v>2</v>
      </c>
      <c r="L7">
        <v>3</v>
      </c>
      <c r="M7">
        <v>3</v>
      </c>
      <c r="N7">
        <v>4</v>
      </c>
      <c r="O7">
        <v>2</v>
      </c>
      <c r="P7">
        <v>3</v>
      </c>
      <c r="Q7">
        <v>2</v>
      </c>
      <c r="R7" t="s">
        <v>64</v>
      </c>
      <c r="S7" t="s">
        <v>64</v>
      </c>
      <c r="T7">
        <v>2</v>
      </c>
      <c r="U7">
        <v>3</v>
      </c>
      <c r="V7">
        <v>2</v>
      </c>
      <c r="W7">
        <v>2</v>
      </c>
      <c r="X7">
        <v>3</v>
      </c>
      <c r="Y7">
        <v>2</v>
      </c>
      <c r="Z7">
        <v>3</v>
      </c>
      <c r="AA7">
        <v>1</v>
      </c>
      <c r="AB7" t="s">
        <v>64</v>
      </c>
      <c r="AC7">
        <v>3</v>
      </c>
      <c r="AD7">
        <v>2</v>
      </c>
      <c r="AE7">
        <v>3</v>
      </c>
      <c r="AF7">
        <v>2</v>
      </c>
      <c r="AG7">
        <v>3</v>
      </c>
      <c r="AH7">
        <v>2</v>
      </c>
      <c r="AI7">
        <v>2</v>
      </c>
      <c r="AJ7">
        <v>3</v>
      </c>
      <c r="AK7">
        <v>3</v>
      </c>
      <c r="AL7" t="s">
        <v>64</v>
      </c>
      <c r="AM7" t="s">
        <v>64</v>
      </c>
      <c r="AN7" t="s">
        <v>64</v>
      </c>
      <c r="AO7">
        <v>3</v>
      </c>
      <c r="AP7">
        <v>2</v>
      </c>
      <c r="AQ7" t="s">
        <v>64</v>
      </c>
      <c r="AR7">
        <v>2</v>
      </c>
    </row>
    <row r="8" spans="1:44" x14ac:dyDescent="0.3">
      <c r="A8" t="s">
        <v>211</v>
      </c>
      <c r="B8">
        <v>5</v>
      </c>
      <c r="C8">
        <v>5</v>
      </c>
      <c r="D8">
        <v>5</v>
      </c>
      <c r="E8">
        <v>5</v>
      </c>
      <c r="F8">
        <v>4</v>
      </c>
      <c r="G8">
        <v>2</v>
      </c>
      <c r="H8">
        <v>2</v>
      </c>
      <c r="I8">
        <v>1</v>
      </c>
      <c r="J8">
        <v>4</v>
      </c>
      <c r="K8">
        <v>4</v>
      </c>
      <c r="L8">
        <v>3</v>
      </c>
      <c r="M8">
        <v>4</v>
      </c>
      <c r="N8">
        <v>3</v>
      </c>
      <c r="O8" t="s">
        <v>64</v>
      </c>
      <c r="P8">
        <v>4</v>
      </c>
      <c r="Q8">
        <v>4</v>
      </c>
      <c r="R8">
        <v>5</v>
      </c>
      <c r="S8">
        <v>4</v>
      </c>
      <c r="T8">
        <v>4</v>
      </c>
      <c r="U8">
        <v>4</v>
      </c>
      <c r="V8">
        <v>4</v>
      </c>
      <c r="W8">
        <v>3</v>
      </c>
      <c r="X8">
        <v>3</v>
      </c>
      <c r="Y8">
        <v>4</v>
      </c>
      <c r="Z8">
        <v>1</v>
      </c>
      <c r="AA8">
        <v>2</v>
      </c>
      <c r="AB8" t="s">
        <v>64</v>
      </c>
      <c r="AC8">
        <v>5</v>
      </c>
      <c r="AD8">
        <v>4</v>
      </c>
      <c r="AE8">
        <v>5</v>
      </c>
      <c r="AF8">
        <v>4</v>
      </c>
      <c r="AG8" t="s">
        <v>64</v>
      </c>
      <c r="AH8">
        <v>4</v>
      </c>
      <c r="AI8">
        <v>5</v>
      </c>
      <c r="AJ8">
        <v>3</v>
      </c>
      <c r="AK8">
        <v>5</v>
      </c>
      <c r="AL8" t="s">
        <v>64</v>
      </c>
      <c r="AM8" t="s">
        <v>64</v>
      </c>
      <c r="AN8" t="s">
        <v>64</v>
      </c>
      <c r="AO8">
        <v>2</v>
      </c>
      <c r="AP8">
        <v>3</v>
      </c>
      <c r="AQ8" t="s">
        <v>64</v>
      </c>
      <c r="AR8">
        <v>4</v>
      </c>
    </row>
    <row r="9" spans="1:44" x14ac:dyDescent="0.3">
      <c r="A9" t="s">
        <v>211</v>
      </c>
      <c r="B9">
        <v>4</v>
      </c>
      <c r="C9">
        <v>5</v>
      </c>
      <c r="D9">
        <v>5</v>
      </c>
      <c r="E9">
        <v>5</v>
      </c>
      <c r="F9">
        <v>4</v>
      </c>
      <c r="G9">
        <v>5</v>
      </c>
      <c r="H9">
        <v>4</v>
      </c>
      <c r="I9">
        <v>1</v>
      </c>
      <c r="J9">
        <v>5</v>
      </c>
      <c r="K9">
        <v>5</v>
      </c>
      <c r="L9">
        <v>5</v>
      </c>
      <c r="M9">
        <v>5</v>
      </c>
      <c r="N9">
        <v>5</v>
      </c>
      <c r="O9">
        <v>4</v>
      </c>
      <c r="P9">
        <v>5</v>
      </c>
      <c r="Q9">
        <v>4</v>
      </c>
      <c r="R9">
        <v>5</v>
      </c>
      <c r="S9" t="s">
        <v>64</v>
      </c>
      <c r="T9" t="s">
        <v>64</v>
      </c>
      <c r="U9">
        <v>4</v>
      </c>
      <c r="V9">
        <v>5</v>
      </c>
      <c r="W9" t="s">
        <v>64</v>
      </c>
      <c r="X9">
        <v>5</v>
      </c>
      <c r="Y9">
        <v>5</v>
      </c>
      <c r="Z9">
        <v>1</v>
      </c>
      <c r="AA9">
        <v>4</v>
      </c>
      <c r="AB9">
        <v>5</v>
      </c>
      <c r="AC9">
        <v>5</v>
      </c>
      <c r="AD9">
        <v>5</v>
      </c>
      <c r="AE9">
        <v>5</v>
      </c>
      <c r="AF9">
        <v>5</v>
      </c>
      <c r="AG9">
        <v>5</v>
      </c>
      <c r="AH9">
        <v>5</v>
      </c>
      <c r="AI9">
        <v>5</v>
      </c>
      <c r="AJ9">
        <v>5</v>
      </c>
      <c r="AK9">
        <v>5</v>
      </c>
      <c r="AL9">
        <v>4</v>
      </c>
      <c r="AM9" t="s">
        <v>64</v>
      </c>
      <c r="AN9">
        <v>5</v>
      </c>
      <c r="AO9">
        <v>5</v>
      </c>
      <c r="AP9">
        <v>5</v>
      </c>
      <c r="AQ9" t="s">
        <v>64</v>
      </c>
      <c r="AR9">
        <v>5</v>
      </c>
    </row>
    <row r="10" spans="1:44" x14ac:dyDescent="0.3">
      <c r="A10" t="s">
        <v>211</v>
      </c>
      <c r="B10">
        <v>5</v>
      </c>
      <c r="C10">
        <v>5</v>
      </c>
      <c r="D10">
        <v>5</v>
      </c>
      <c r="E10">
        <v>4</v>
      </c>
      <c r="F10">
        <v>3</v>
      </c>
      <c r="G10">
        <v>4</v>
      </c>
      <c r="H10">
        <v>3</v>
      </c>
      <c r="I10">
        <v>3</v>
      </c>
      <c r="J10">
        <v>1</v>
      </c>
      <c r="K10">
        <v>3</v>
      </c>
      <c r="L10">
        <v>5</v>
      </c>
      <c r="M10">
        <v>4</v>
      </c>
      <c r="N10">
        <v>5</v>
      </c>
      <c r="O10">
        <v>4</v>
      </c>
      <c r="P10">
        <v>3</v>
      </c>
      <c r="Q10">
        <v>4</v>
      </c>
      <c r="R10">
        <v>2</v>
      </c>
      <c r="S10" t="s">
        <v>64</v>
      </c>
      <c r="T10" t="s">
        <v>64</v>
      </c>
      <c r="U10">
        <v>4</v>
      </c>
      <c r="V10">
        <v>4</v>
      </c>
      <c r="W10" t="s">
        <v>64</v>
      </c>
      <c r="X10">
        <v>4</v>
      </c>
      <c r="Y10">
        <v>4</v>
      </c>
      <c r="Z10">
        <v>2</v>
      </c>
      <c r="AA10">
        <v>3</v>
      </c>
      <c r="AB10">
        <v>3</v>
      </c>
      <c r="AC10">
        <v>4</v>
      </c>
      <c r="AD10">
        <v>5</v>
      </c>
      <c r="AE10">
        <v>4</v>
      </c>
      <c r="AF10">
        <v>3</v>
      </c>
      <c r="AG10">
        <v>3</v>
      </c>
      <c r="AH10">
        <v>4</v>
      </c>
      <c r="AI10">
        <v>3</v>
      </c>
      <c r="AJ10">
        <v>3</v>
      </c>
      <c r="AK10">
        <v>3</v>
      </c>
      <c r="AL10">
        <v>3</v>
      </c>
      <c r="AM10">
        <v>2</v>
      </c>
      <c r="AN10">
        <v>3</v>
      </c>
      <c r="AO10">
        <v>4</v>
      </c>
      <c r="AP10">
        <v>4</v>
      </c>
      <c r="AQ10">
        <v>3</v>
      </c>
      <c r="AR10">
        <v>4</v>
      </c>
    </row>
    <row r="11" spans="1:44" x14ac:dyDescent="0.3">
      <c r="A11" t="s">
        <v>211</v>
      </c>
      <c r="B11">
        <v>5</v>
      </c>
      <c r="C11">
        <v>2</v>
      </c>
      <c r="D11">
        <v>5</v>
      </c>
      <c r="E11">
        <v>5</v>
      </c>
      <c r="F11">
        <v>2</v>
      </c>
      <c r="G11">
        <v>3</v>
      </c>
      <c r="H11">
        <v>2</v>
      </c>
      <c r="I11">
        <v>1</v>
      </c>
      <c r="J11">
        <v>2</v>
      </c>
      <c r="K11">
        <v>4</v>
      </c>
      <c r="L11">
        <v>5</v>
      </c>
      <c r="M11">
        <v>4</v>
      </c>
      <c r="N11">
        <v>4</v>
      </c>
      <c r="O11" t="s">
        <v>64</v>
      </c>
      <c r="P11">
        <v>4</v>
      </c>
      <c r="Q11">
        <v>3</v>
      </c>
      <c r="R11" t="s">
        <v>64</v>
      </c>
      <c r="S11" t="s">
        <v>64</v>
      </c>
      <c r="T11" t="s">
        <v>64</v>
      </c>
      <c r="U11">
        <v>3</v>
      </c>
      <c r="V11">
        <v>3</v>
      </c>
      <c r="W11" t="s">
        <v>64</v>
      </c>
      <c r="X11">
        <v>3</v>
      </c>
      <c r="Y11">
        <v>4</v>
      </c>
      <c r="Z11">
        <v>1</v>
      </c>
      <c r="AA11">
        <v>1</v>
      </c>
      <c r="AB11" t="s">
        <v>64</v>
      </c>
      <c r="AC11">
        <v>4</v>
      </c>
      <c r="AD11">
        <v>4</v>
      </c>
      <c r="AE11">
        <v>2</v>
      </c>
      <c r="AF11">
        <v>3</v>
      </c>
      <c r="AG11">
        <v>2</v>
      </c>
      <c r="AH11">
        <v>3</v>
      </c>
      <c r="AI11">
        <v>3</v>
      </c>
      <c r="AJ11">
        <v>4</v>
      </c>
      <c r="AK11" t="s">
        <v>64</v>
      </c>
      <c r="AL11" t="s">
        <v>64</v>
      </c>
      <c r="AM11" t="s">
        <v>64</v>
      </c>
      <c r="AN11">
        <v>4</v>
      </c>
      <c r="AO11">
        <v>3</v>
      </c>
      <c r="AP11">
        <v>3</v>
      </c>
      <c r="AQ11">
        <v>4</v>
      </c>
      <c r="AR11">
        <v>3</v>
      </c>
    </row>
    <row r="12" spans="1:44" x14ac:dyDescent="0.3">
      <c r="A12" t="s">
        <v>211</v>
      </c>
      <c r="B12">
        <v>5</v>
      </c>
      <c r="C12">
        <v>3</v>
      </c>
      <c r="D12">
        <v>5</v>
      </c>
      <c r="E12">
        <v>4</v>
      </c>
      <c r="F12">
        <v>5</v>
      </c>
      <c r="G12">
        <v>4</v>
      </c>
      <c r="H12">
        <v>4</v>
      </c>
      <c r="I12">
        <v>1</v>
      </c>
      <c r="J12">
        <v>4</v>
      </c>
      <c r="K12">
        <v>5</v>
      </c>
      <c r="L12">
        <v>5</v>
      </c>
      <c r="M12">
        <v>5</v>
      </c>
      <c r="N12">
        <v>4</v>
      </c>
      <c r="O12">
        <v>5</v>
      </c>
      <c r="P12" t="s">
        <v>64</v>
      </c>
      <c r="Q12">
        <v>5</v>
      </c>
      <c r="R12">
        <v>4</v>
      </c>
      <c r="S12">
        <v>5</v>
      </c>
      <c r="T12" t="s">
        <v>64</v>
      </c>
      <c r="U12">
        <v>5</v>
      </c>
      <c r="V12">
        <v>4</v>
      </c>
      <c r="W12" t="s">
        <v>64</v>
      </c>
      <c r="X12">
        <v>4</v>
      </c>
      <c r="Y12">
        <v>5</v>
      </c>
      <c r="Z12">
        <v>1</v>
      </c>
      <c r="AA12" t="s">
        <v>64</v>
      </c>
      <c r="AB12" t="s">
        <v>64</v>
      </c>
      <c r="AC12">
        <v>5</v>
      </c>
      <c r="AD12">
        <v>3</v>
      </c>
      <c r="AE12">
        <v>5</v>
      </c>
      <c r="AF12" t="s">
        <v>64</v>
      </c>
      <c r="AG12" t="s">
        <v>64</v>
      </c>
      <c r="AH12">
        <v>5</v>
      </c>
      <c r="AI12" t="s">
        <v>64</v>
      </c>
      <c r="AJ12">
        <v>4</v>
      </c>
      <c r="AK12">
        <v>4</v>
      </c>
      <c r="AL12" t="s">
        <v>64</v>
      </c>
      <c r="AM12" t="s">
        <v>64</v>
      </c>
      <c r="AN12">
        <v>4</v>
      </c>
      <c r="AO12">
        <v>4</v>
      </c>
      <c r="AP12">
        <v>5</v>
      </c>
      <c r="AQ12">
        <v>5</v>
      </c>
      <c r="AR12">
        <v>4</v>
      </c>
    </row>
    <row r="13" spans="1:44" x14ac:dyDescent="0.3">
      <c r="A13" t="s">
        <v>226</v>
      </c>
      <c r="B13">
        <v>4</v>
      </c>
      <c r="C13">
        <v>4</v>
      </c>
      <c r="D13">
        <v>5</v>
      </c>
      <c r="E13">
        <v>4</v>
      </c>
      <c r="F13">
        <v>4</v>
      </c>
      <c r="G13">
        <v>4</v>
      </c>
      <c r="H13">
        <v>4</v>
      </c>
      <c r="I13">
        <v>4</v>
      </c>
      <c r="J13">
        <v>4</v>
      </c>
      <c r="K13">
        <v>4</v>
      </c>
      <c r="L13">
        <v>4</v>
      </c>
      <c r="M13">
        <v>4</v>
      </c>
      <c r="N13">
        <v>4</v>
      </c>
      <c r="O13">
        <v>4</v>
      </c>
      <c r="P13">
        <v>3</v>
      </c>
      <c r="Q13">
        <v>4</v>
      </c>
      <c r="R13">
        <v>4</v>
      </c>
      <c r="S13">
        <v>4</v>
      </c>
      <c r="T13">
        <v>4</v>
      </c>
      <c r="U13">
        <v>4</v>
      </c>
      <c r="V13">
        <v>4</v>
      </c>
      <c r="W13">
        <v>4</v>
      </c>
      <c r="X13">
        <v>4</v>
      </c>
      <c r="Y13">
        <v>4</v>
      </c>
      <c r="Z13">
        <v>1</v>
      </c>
      <c r="AA13">
        <v>4</v>
      </c>
      <c r="AB13">
        <v>4</v>
      </c>
      <c r="AC13">
        <v>4</v>
      </c>
      <c r="AD13">
        <v>4</v>
      </c>
      <c r="AE13">
        <v>5</v>
      </c>
      <c r="AF13">
        <v>4</v>
      </c>
      <c r="AG13">
        <v>4</v>
      </c>
      <c r="AH13">
        <v>4</v>
      </c>
      <c r="AI13">
        <v>4</v>
      </c>
      <c r="AJ13">
        <v>4</v>
      </c>
      <c r="AK13">
        <v>4</v>
      </c>
      <c r="AL13">
        <v>4</v>
      </c>
      <c r="AM13">
        <v>4</v>
      </c>
      <c r="AN13">
        <v>4</v>
      </c>
      <c r="AO13">
        <v>4</v>
      </c>
      <c r="AP13">
        <v>4</v>
      </c>
      <c r="AQ13">
        <v>4</v>
      </c>
      <c r="AR13">
        <v>4</v>
      </c>
    </row>
    <row r="14" spans="1:44" x14ac:dyDescent="0.3">
      <c r="A14" t="s">
        <v>211</v>
      </c>
      <c r="B14">
        <v>1</v>
      </c>
      <c r="C14">
        <v>4</v>
      </c>
      <c r="D14">
        <v>1</v>
      </c>
      <c r="E14">
        <v>1</v>
      </c>
      <c r="F14">
        <v>5</v>
      </c>
      <c r="G14">
        <v>5</v>
      </c>
      <c r="H14">
        <v>5</v>
      </c>
      <c r="I14">
        <v>5</v>
      </c>
      <c r="J14">
        <v>5</v>
      </c>
      <c r="K14">
        <v>5</v>
      </c>
      <c r="L14">
        <v>5</v>
      </c>
      <c r="M14">
        <v>5</v>
      </c>
      <c r="N14">
        <v>4</v>
      </c>
      <c r="O14" t="s">
        <v>64</v>
      </c>
      <c r="P14">
        <v>5</v>
      </c>
      <c r="Q14">
        <v>5</v>
      </c>
      <c r="R14" t="s">
        <v>64</v>
      </c>
      <c r="S14">
        <v>5</v>
      </c>
      <c r="T14">
        <v>5</v>
      </c>
      <c r="U14">
        <v>5</v>
      </c>
      <c r="V14">
        <v>5</v>
      </c>
      <c r="W14" t="s">
        <v>64</v>
      </c>
      <c r="X14">
        <v>4</v>
      </c>
      <c r="Y14">
        <v>5</v>
      </c>
      <c r="Z14">
        <v>1</v>
      </c>
      <c r="AA14">
        <v>5</v>
      </c>
      <c r="AB14">
        <v>4</v>
      </c>
      <c r="AC14">
        <v>5</v>
      </c>
      <c r="AD14">
        <v>5</v>
      </c>
      <c r="AE14">
        <v>5</v>
      </c>
      <c r="AF14" t="s">
        <v>64</v>
      </c>
      <c r="AG14">
        <v>5</v>
      </c>
      <c r="AH14">
        <v>5</v>
      </c>
      <c r="AI14">
        <v>5</v>
      </c>
      <c r="AJ14">
        <v>3</v>
      </c>
      <c r="AK14">
        <v>5</v>
      </c>
      <c r="AL14" t="s">
        <v>64</v>
      </c>
      <c r="AM14">
        <v>4</v>
      </c>
      <c r="AN14" t="s">
        <v>64</v>
      </c>
      <c r="AO14">
        <v>5</v>
      </c>
      <c r="AP14">
        <v>5</v>
      </c>
      <c r="AQ14" t="s">
        <v>64</v>
      </c>
      <c r="AR14">
        <v>5</v>
      </c>
    </row>
    <row r="15" spans="1:44" x14ac:dyDescent="0.3">
      <c r="A15" t="s">
        <v>231</v>
      </c>
      <c r="B15">
        <v>4</v>
      </c>
      <c r="C15">
        <v>5</v>
      </c>
      <c r="D15">
        <v>5</v>
      </c>
      <c r="E15">
        <v>5</v>
      </c>
      <c r="F15">
        <v>3</v>
      </c>
      <c r="G15">
        <v>4</v>
      </c>
      <c r="H15">
        <v>2</v>
      </c>
      <c r="I15">
        <v>2</v>
      </c>
      <c r="J15">
        <v>3</v>
      </c>
      <c r="K15">
        <v>4</v>
      </c>
      <c r="L15">
        <v>4</v>
      </c>
      <c r="M15">
        <v>3</v>
      </c>
      <c r="N15">
        <v>4</v>
      </c>
      <c r="O15" t="s">
        <v>64</v>
      </c>
      <c r="P15">
        <v>4</v>
      </c>
      <c r="Q15">
        <v>3</v>
      </c>
      <c r="R15" t="s">
        <v>64</v>
      </c>
      <c r="S15" t="s">
        <v>64</v>
      </c>
      <c r="T15" t="s">
        <v>64</v>
      </c>
      <c r="U15">
        <v>4</v>
      </c>
      <c r="V15">
        <v>4</v>
      </c>
      <c r="W15" t="s">
        <v>64</v>
      </c>
      <c r="X15">
        <v>4</v>
      </c>
      <c r="Y15">
        <v>4</v>
      </c>
      <c r="Z15">
        <v>3</v>
      </c>
      <c r="AA15">
        <v>2</v>
      </c>
      <c r="AB15">
        <v>2</v>
      </c>
      <c r="AC15">
        <v>4</v>
      </c>
      <c r="AD15">
        <v>4</v>
      </c>
      <c r="AE15" t="s">
        <v>64</v>
      </c>
      <c r="AF15">
        <v>2</v>
      </c>
      <c r="AG15">
        <v>3</v>
      </c>
      <c r="AH15">
        <v>4</v>
      </c>
      <c r="AI15" t="s">
        <v>64</v>
      </c>
      <c r="AJ15">
        <v>4</v>
      </c>
      <c r="AK15">
        <v>3</v>
      </c>
      <c r="AL15" t="s">
        <v>64</v>
      </c>
      <c r="AM15" t="s">
        <v>64</v>
      </c>
      <c r="AN15">
        <v>5</v>
      </c>
      <c r="AO15">
        <v>4</v>
      </c>
      <c r="AP15" t="s">
        <v>64</v>
      </c>
      <c r="AQ15">
        <v>3</v>
      </c>
      <c r="AR15">
        <v>4</v>
      </c>
    </row>
    <row r="16" spans="1:44" x14ac:dyDescent="0.3">
      <c r="A16" t="s">
        <v>231</v>
      </c>
      <c r="B16">
        <v>3</v>
      </c>
      <c r="C16">
        <v>4</v>
      </c>
      <c r="D16">
        <v>5</v>
      </c>
      <c r="E16">
        <v>5</v>
      </c>
      <c r="F16">
        <v>5</v>
      </c>
      <c r="G16">
        <v>5</v>
      </c>
      <c r="H16">
        <v>4</v>
      </c>
      <c r="I16">
        <v>1</v>
      </c>
      <c r="J16">
        <v>3</v>
      </c>
      <c r="K16">
        <v>3</v>
      </c>
      <c r="L16">
        <v>5</v>
      </c>
      <c r="M16">
        <v>4</v>
      </c>
      <c r="N16">
        <v>4</v>
      </c>
      <c r="O16">
        <v>4</v>
      </c>
      <c r="P16">
        <v>4</v>
      </c>
      <c r="Q16">
        <v>4</v>
      </c>
      <c r="R16">
        <v>4</v>
      </c>
      <c r="S16">
        <v>5</v>
      </c>
      <c r="T16">
        <v>4</v>
      </c>
      <c r="U16">
        <v>5</v>
      </c>
      <c r="V16">
        <v>5</v>
      </c>
      <c r="W16">
        <v>4</v>
      </c>
      <c r="X16">
        <v>5</v>
      </c>
      <c r="Y16">
        <v>5</v>
      </c>
      <c r="Z16">
        <v>1</v>
      </c>
      <c r="AA16">
        <v>3</v>
      </c>
      <c r="AB16">
        <v>3</v>
      </c>
      <c r="AC16">
        <v>3</v>
      </c>
      <c r="AD16">
        <v>4</v>
      </c>
      <c r="AE16">
        <v>5</v>
      </c>
      <c r="AF16">
        <v>2</v>
      </c>
      <c r="AG16">
        <v>4</v>
      </c>
      <c r="AH16">
        <v>4</v>
      </c>
      <c r="AI16">
        <v>4</v>
      </c>
      <c r="AJ16">
        <v>4</v>
      </c>
      <c r="AK16">
        <v>4</v>
      </c>
      <c r="AL16">
        <v>4</v>
      </c>
      <c r="AM16">
        <v>3</v>
      </c>
      <c r="AN16">
        <v>5</v>
      </c>
      <c r="AO16">
        <v>5</v>
      </c>
      <c r="AP16">
        <v>5</v>
      </c>
      <c r="AQ16">
        <v>4</v>
      </c>
      <c r="AR16">
        <v>5</v>
      </c>
    </row>
    <row r="17" spans="1:44" x14ac:dyDescent="0.3">
      <c r="A17" t="s">
        <v>211</v>
      </c>
      <c r="B17">
        <v>5</v>
      </c>
      <c r="C17">
        <v>3</v>
      </c>
      <c r="D17">
        <v>5</v>
      </c>
      <c r="E17">
        <v>4</v>
      </c>
      <c r="F17">
        <v>3</v>
      </c>
      <c r="G17">
        <v>3</v>
      </c>
      <c r="H17">
        <v>3</v>
      </c>
      <c r="I17">
        <v>3</v>
      </c>
      <c r="J17">
        <v>4</v>
      </c>
      <c r="K17">
        <v>3</v>
      </c>
      <c r="L17">
        <v>4</v>
      </c>
      <c r="M17">
        <v>4</v>
      </c>
      <c r="N17">
        <v>5</v>
      </c>
      <c r="O17">
        <v>4</v>
      </c>
      <c r="P17">
        <v>4</v>
      </c>
      <c r="Q17">
        <v>4</v>
      </c>
      <c r="R17">
        <v>3</v>
      </c>
      <c r="S17">
        <v>3</v>
      </c>
      <c r="T17">
        <v>3</v>
      </c>
      <c r="U17">
        <v>4</v>
      </c>
      <c r="V17">
        <v>4</v>
      </c>
      <c r="W17" t="s">
        <v>64</v>
      </c>
      <c r="X17">
        <v>3</v>
      </c>
      <c r="Y17">
        <v>4</v>
      </c>
      <c r="Z17">
        <v>1</v>
      </c>
      <c r="AA17">
        <v>2</v>
      </c>
      <c r="AB17">
        <v>3</v>
      </c>
      <c r="AC17">
        <v>4</v>
      </c>
      <c r="AD17">
        <v>3</v>
      </c>
      <c r="AE17">
        <v>4</v>
      </c>
      <c r="AF17">
        <v>4</v>
      </c>
      <c r="AG17">
        <v>3</v>
      </c>
      <c r="AH17">
        <v>3</v>
      </c>
      <c r="AI17">
        <v>4</v>
      </c>
      <c r="AJ17">
        <v>3</v>
      </c>
      <c r="AK17" t="s">
        <v>64</v>
      </c>
      <c r="AL17" t="s">
        <v>64</v>
      </c>
      <c r="AM17" t="s">
        <v>64</v>
      </c>
      <c r="AN17">
        <v>3</v>
      </c>
      <c r="AO17">
        <v>4</v>
      </c>
      <c r="AP17">
        <v>4</v>
      </c>
      <c r="AQ17" t="s">
        <v>64</v>
      </c>
      <c r="AR17">
        <v>4</v>
      </c>
    </row>
    <row r="18" spans="1:44" x14ac:dyDescent="0.3">
      <c r="A18" t="s">
        <v>211</v>
      </c>
      <c r="B18">
        <v>3</v>
      </c>
      <c r="C18">
        <v>4</v>
      </c>
      <c r="D18">
        <v>5</v>
      </c>
      <c r="E18">
        <v>5</v>
      </c>
      <c r="F18">
        <v>3</v>
      </c>
      <c r="G18">
        <v>3</v>
      </c>
      <c r="H18">
        <v>3</v>
      </c>
      <c r="I18">
        <v>2</v>
      </c>
      <c r="J18">
        <v>1</v>
      </c>
      <c r="K18">
        <v>2</v>
      </c>
      <c r="L18">
        <v>4</v>
      </c>
      <c r="M18">
        <v>3</v>
      </c>
      <c r="N18">
        <v>4</v>
      </c>
      <c r="O18">
        <v>4</v>
      </c>
      <c r="P18">
        <v>3</v>
      </c>
      <c r="Q18">
        <v>2</v>
      </c>
      <c r="R18">
        <v>4</v>
      </c>
      <c r="S18">
        <v>3</v>
      </c>
      <c r="T18">
        <v>3</v>
      </c>
      <c r="U18">
        <v>4</v>
      </c>
      <c r="V18">
        <v>4</v>
      </c>
      <c r="W18">
        <v>3</v>
      </c>
      <c r="X18">
        <v>4</v>
      </c>
      <c r="Y18">
        <v>4</v>
      </c>
      <c r="Z18">
        <v>2</v>
      </c>
      <c r="AA18">
        <v>2</v>
      </c>
      <c r="AB18">
        <v>4</v>
      </c>
      <c r="AC18">
        <v>4</v>
      </c>
      <c r="AD18">
        <v>4</v>
      </c>
      <c r="AE18">
        <v>4</v>
      </c>
      <c r="AF18">
        <v>2</v>
      </c>
      <c r="AG18">
        <v>1</v>
      </c>
      <c r="AH18">
        <v>2</v>
      </c>
      <c r="AI18">
        <v>3</v>
      </c>
      <c r="AJ18">
        <v>2</v>
      </c>
      <c r="AK18">
        <v>2</v>
      </c>
      <c r="AL18" t="s">
        <v>64</v>
      </c>
      <c r="AM18" t="s">
        <v>64</v>
      </c>
      <c r="AN18">
        <v>4</v>
      </c>
      <c r="AO18">
        <v>4</v>
      </c>
      <c r="AP18">
        <v>3</v>
      </c>
      <c r="AQ18">
        <v>3</v>
      </c>
      <c r="AR18">
        <v>3</v>
      </c>
    </row>
    <row r="19" spans="1:44" x14ac:dyDescent="0.3">
      <c r="A19" t="s">
        <v>231</v>
      </c>
      <c r="B19">
        <v>5</v>
      </c>
      <c r="C19">
        <v>5</v>
      </c>
      <c r="D19">
        <v>5</v>
      </c>
      <c r="E19">
        <v>5</v>
      </c>
      <c r="F19">
        <v>5</v>
      </c>
      <c r="G19">
        <v>5</v>
      </c>
      <c r="H19">
        <v>5</v>
      </c>
      <c r="I19">
        <v>1</v>
      </c>
      <c r="J19">
        <v>5</v>
      </c>
      <c r="K19">
        <v>5</v>
      </c>
      <c r="L19">
        <v>5</v>
      </c>
      <c r="M19">
        <v>5</v>
      </c>
      <c r="N19">
        <v>5</v>
      </c>
      <c r="O19">
        <v>3</v>
      </c>
      <c r="P19">
        <v>5</v>
      </c>
      <c r="Q19">
        <v>5</v>
      </c>
      <c r="R19">
        <v>5</v>
      </c>
      <c r="S19">
        <v>5</v>
      </c>
      <c r="T19">
        <v>5</v>
      </c>
      <c r="U19">
        <v>5</v>
      </c>
      <c r="V19">
        <v>5</v>
      </c>
      <c r="W19">
        <v>5</v>
      </c>
      <c r="X19">
        <v>5</v>
      </c>
      <c r="Y19">
        <v>5</v>
      </c>
      <c r="Z19">
        <v>1</v>
      </c>
      <c r="AA19">
        <v>5</v>
      </c>
      <c r="AB19">
        <v>5</v>
      </c>
      <c r="AC19">
        <v>5</v>
      </c>
      <c r="AD19">
        <v>2</v>
      </c>
      <c r="AE19">
        <v>5</v>
      </c>
      <c r="AF19">
        <v>5</v>
      </c>
      <c r="AG19">
        <v>5</v>
      </c>
      <c r="AH19">
        <v>5</v>
      </c>
      <c r="AI19">
        <v>5</v>
      </c>
      <c r="AJ19">
        <v>5</v>
      </c>
      <c r="AK19" t="s">
        <v>64</v>
      </c>
      <c r="AL19">
        <v>5</v>
      </c>
      <c r="AM19">
        <v>5</v>
      </c>
      <c r="AN19">
        <v>5</v>
      </c>
      <c r="AO19">
        <v>5</v>
      </c>
      <c r="AP19">
        <v>5</v>
      </c>
      <c r="AQ19">
        <v>3</v>
      </c>
      <c r="AR19">
        <v>5</v>
      </c>
    </row>
    <row r="20" spans="1:44" x14ac:dyDescent="0.3">
      <c r="A20" t="s">
        <v>231</v>
      </c>
      <c r="B20">
        <v>5</v>
      </c>
      <c r="C20">
        <v>5</v>
      </c>
      <c r="D20">
        <v>5</v>
      </c>
      <c r="E20">
        <v>4</v>
      </c>
      <c r="F20">
        <v>5</v>
      </c>
      <c r="G20">
        <v>5</v>
      </c>
      <c r="H20">
        <v>4</v>
      </c>
      <c r="I20">
        <v>1</v>
      </c>
      <c r="J20">
        <v>5</v>
      </c>
      <c r="K20">
        <v>5</v>
      </c>
      <c r="L20">
        <v>5</v>
      </c>
      <c r="M20">
        <v>4</v>
      </c>
      <c r="N20">
        <v>5</v>
      </c>
      <c r="O20">
        <v>4</v>
      </c>
      <c r="P20">
        <v>3</v>
      </c>
      <c r="Q20">
        <v>4</v>
      </c>
      <c r="R20">
        <v>4</v>
      </c>
      <c r="S20">
        <v>4</v>
      </c>
      <c r="T20">
        <v>4</v>
      </c>
      <c r="U20" t="s">
        <v>64</v>
      </c>
      <c r="V20" t="s">
        <v>64</v>
      </c>
      <c r="W20" t="s">
        <v>64</v>
      </c>
      <c r="X20">
        <v>5</v>
      </c>
      <c r="Y20">
        <v>3</v>
      </c>
      <c r="Z20">
        <v>5</v>
      </c>
      <c r="AA20">
        <v>3</v>
      </c>
      <c r="AB20">
        <v>3</v>
      </c>
      <c r="AC20">
        <v>4</v>
      </c>
      <c r="AD20">
        <v>4</v>
      </c>
      <c r="AE20" t="s">
        <v>64</v>
      </c>
      <c r="AF20">
        <v>4</v>
      </c>
      <c r="AG20">
        <v>5</v>
      </c>
      <c r="AH20">
        <v>3</v>
      </c>
      <c r="AI20">
        <v>4</v>
      </c>
      <c r="AJ20">
        <v>5</v>
      </c>
      <c r="AK20">
        <v>4</v>
      </c>
      <c r="AL20">
        <v>4</v>
      </c>
      <c r="AM20">
        <v>4</v>
      </c>
      <c r="AN20">
        <v>4</v>
      </c>
      <c r="AO20" t="s">
        <v>64</v>
      </c>
      <c r="AP20" t="s">
        <v>64</v>
      </c>
      <c r="AQ20" t="s">
        <v>64</v>
      </c>
      <c r="AR20" t="s">
        <v>64</v>
      </c>
    </row>
    <row r="21" spans="1:44" x14ac:dyDescent="0.3">
      <c r="A21" t="s">
        <v>211</v>
      </c>
      <c r="B21">
        <v>5</v>
      </c>
      <c r="C21">
        <v>3</v>
      </c>
      <c r="D21">
        <v>5</v>
      </c>
      <c r="E21">
        <v>5</v>
      </c>
      <c r="F21">
        <v>5</v>
      </c>
      <c r="G21">
        <v>5</v>
      </c>
      <c r="H21">
        <v>5</v>
      </c>
      <c r="I21">
        <v>5</v>
      </c>
      <c r="J21">
        <v>5</v>
      </c>
      <c r="K21">
        <v>5</v>
      </c>
      <c r="L21">
        <v>5</v>
      </c>
      <c r="M21">
        <v>5</v>
      </c>
      <c r="N21">
        <v>5</v>
      </c>
      <c r="O21">
        <v>5</v>
      </c>
      <c r="P21">
        <v>5</v>
      </c>
      <c r="Q21">
        <v>5</v>
      </c>
      <c r="R21">
        <v>5</v>
      </c>
      <c r="S21">
        <v>5</v>
      </c>
      <c r="T21" t="s">
        <v>64</v>
      </c>
      <c r="U21">
        <v>5</v>
      </c>
      <c r="V21">
        <v>5</v>
      </c>
      <c r="W21" t="s">
        <v>64</v>
      </c>
      <c r="X21">
        <v>5</v>
      </c>
      <c r="Y21">
        <v>5</v>
      </c>
      <c r="Z21">
        <v>2</v>
      </c>
      <c r="AA21">
        <v>5</v>
      </c>
      <c r="AB21">
        <v>5</v>
      </c>
      <c r="AC21">
        <v>5</v>
      </c>
      <c r="AD21">
        <v>5</v>
      </c>
      <c r="AE21">
        <v>5</v>
      </c>
      <c r="AF21" t="s">
        <v>64</v>
      </c>
      <c r="AG21">
        <v>5</v>
      </c>
      <c r="AH21">
        <v>5</v>
      </c>
      <c r="AI21">
        <v>5</v>
      </c>
      <c r="AJ21">
        <v>3</v>
      </c>
      <c r="AK21">
        <v>5</v>
      </c>
      <c r="AL21">
        <v>5</v>
      </c>
      <c r="AM21">
        <v>5</v>
      </c>
      <c r="AN21">
        <v>5</v>
      </c>
      <c r="AO21">
        <v>5</v>
      </c>
      <c r="AP21">
        <v>5</v>
      </c>
      <c r="AQ21">
        <v>5</v>
      </c>
      <c r="AR21">
        <v>5</v>
      </c>
    </row>
    <row r="22" spans="1:44" x14ac:dyDescent="0.3">
      <c r="A22" t="s">
        <v>211</v>
      </c>
      <c r="B22">
        <v>5</v>
      </c>
      <c r="C22">
        <v>5</v>
      </c>
      <c r="D22">
        <v>5</v>
      </c>
      <c r="E22">
        <v>5</v>
      </c>
      <c r="F22">
        <v>5</v>
      </c>
      <c r="G22">
        <v>5</v>
      </c>
      <c r="H22">
        <v>4</v>
      </c>
      <c r="I22">
        <v>2</v>
      </c>
      <c r="J22">
        <v>4</v>
      </c>
      <c r="K22">
        <v>5</v>
      </c>
      <c r="L22">
        <v>5</v>
      </c>
      <c r="M22">
        <v>4</v>
      </c>
      <c r="N22">
        <v>5</v>
      </c>
      <c r="O22">
        <v>5</v>
      </c>
      <c r="P22">
        <v>5</v>
      </c>
      <c r="Q22" t="s">
        <v>64</v>
      </c>
      <c r="R22" t="s">
        <v>64</v>
      </c>
      <c r="S22" t="s">
        <v>64</v>
      </c>
      <c r="T22" t="s">
        <v>64</v>
      </c>
      <c r="U22">
        <v>5</v>
      </c>
      <c r="V22">
        <v>5</v>
      </c>
      <c r="W22" t="s">
        <v>64</v>
      </c>
      <c r="X22">
        <v>5</v>
      </c>
      <c r="Y22">
        <v>5</v>
      </c>
      <c r="Z22">
        <v>1</v>
      </c>
      <c r="AA22">
        <v>5</v>
      </c>
      <c r="AB22" t="s">
        <v>64</v>
      </c>
      <c r="AC22">
        <v>4</v>
      </c>
      <c r="AD22" t="s">
        <v>64</v>
      </c>
      <c r="AE22" t="s">
        <v>64</v>
      </c>
      <c r="AF22">
        <v>5</v>
      </c>
      <c r="AG22">
        <v>5</v>
      </c>
      <c r="AH22">
        <v>5</v>
      </c>
      <c r="AI22">
        <v>5</v>
      </c>
      <c r="AJ22">
        <v>4</v>
      </c>
      <c r="AK22">
        <v>5</v>
      </c>
      <c r="AL22" t="s">
        <v>64</v>
      </c>
      <c r="AM22" t="s">
        <v>64</v>
      </c>
      <c r="AN22">
        <v>5</v>
      </c>
      <c r="AO22">
        <v>5</v>
      </c>
      <c r="AP22">
        <v>5</v>
      </c>
      <c r="AQ22" t="s">
        <v>64</v>
      </c>
      <c r="AR22">
        <v>5</v>
      </c>
    </row>
    <row r="23" spans="1:44" x14ac:dyDescent="0.3">
      <c r="A23" t="s">
        <v>226</v>
      </c>
      <c r="B23">
        <v>5</v>
      </c>
      <c r="C23">
        <v>5</v>
      </c>
      <c r="D23">
        <v>5</v>
      </c>
      <c r="E23">
        <v>5</v>
      </c>
      <c r="F23">
        <v>4</v>
      </c>
      <c r="G23">
        <v>5</v>
      </c>
      <c r="H23">
        <v>4</v>
      </c>
      <c r="I23">
        <v>3</v>
      </c>
      <c r="J23">
        <v>5</v>
      </c>
      <c r="K23">
        <v>4</v>
      </c>
      <c r="L23">
        <v>5</v>
      </c>
      <c r="M23">
        <v>5</v>
      </c>
      <c r="N23">
        <v>4</v>
      </c>
      <c r="O23">
        <v>4</v>
      </c>
      <c r="P23">
        <v>4</v>
      </c>
      <c r="Q23">
        <v>4</v>
      </c>
      <c r="R23" t="s">
        <v>64</v>
      </c>
      <c r="S23" t="s">
        <v>64</v>
      </c>
      <c r="T23" t="s">
        <v>64</v>
      </c>
      <c r="U23">
        <v>5</v>
      </c>
      <c r="V23">
        <v>4</v>
      </c>
      <c r="W23">
        <v>4</v>
      </c>
      <c r="X23">
        <v>4</v>
      </c>
      <c r="Y23">
        <v>4</v>
      </c>
      <c r="Z23">
        <v>1</v>
      </c>
      <c r="AA23">
        <v>4</v>
      </c>
      <c r="AB23">
        <v>4</v>
      </c>
      <c r="AC23">
        <v>5</v>
      </c>
      <c r="AD23">
        <v>4</v>
      </c>
      <c r="AE23">
        <v>4</v>
      </c>
      <c r="AF23" t="s">
        <v>64</v>
      </c>
      <c r="AG23">
        <v>4</v>
      </c>
      <c r="AH23">
        <v>4</v>
      </c>
      <c r="AI23">
        <v>5</v>
      </c>
      <c r="AJ23">
        <v>4</v>
      </c>
      <c r="AK23">
        <v>4</v>
      </c>
      <c r="AL23">
        <v>5</v>
      </c>
      <c r="AM23">
        <v>5</v>
      </c>
      <c r="AN23">
        <v>5</v>
      </c>
      <c r="AO23">
        <v>4</v>
      </c>
      <c r="AP23">
        <v>5</v>
      </c>
      <c r="AQ23">
        <v>4</v>
      </c>
      <c r="AR23">
        <v>5</v>
      </c>
    </row>
    <row r="24" spans="1:44" x14ac:dyDescent="0.3">
      <c r="A24" t="s">
        <v>231</v>
      </c>
      <c r="B24">
        <v>5</v>
      </c>
      <c r="C24">
        <v>5</v>
      </c>
      <c r="D24">
        <v>5</v>
      </c>
      <c r="E24">
        <v>5</v>
      </c>
      <c r="F24">
        <v>5</v>
      </c>
      <c r="G24">
        <v>5</v>
      </c>
      <c r="H24">
        <v>5</v>
      </c>
      <c r="I24">
        <v>1</v>
      </c>
      <c r="J24">
        <v>5</v>
      </c>
      <c r="K24">
        <v>5</v>
      </c>
      <c r="L24">
        <v>5</v>
      </c>
      <c r="M24">
        <v>5</v>
      </c>
      <c r="N24">
        <v>5</v>
      </c>
      <c r="O24">
        <v>5</v>
      </c>
      <c r="P24">
        <v>5</v>
      </c>
      <c r="Q24">
        <v>5</v>
      </c>
      <c r="R24">
        <v>5</v>
      </c>
      <c r="S24">
        <v>5</v>
      </c>
      <c r="T24">
        <v>5</v>
      </c>
      <c r="U24">
        <v>5</v>
      </c>
      <c r="V24">
        <v>5</v>
      </c>
      <c r="W24">
        <v>5</v>
      </c>
      <c r="X24">
        <v>5</v>
      </c>
      <c r="Y24">
        <v>5</v>
      </c>
      <c r="Z24">
        <v>1</v>
      </c>
      <c r="AA24">
        <v>5</v>
      </c>
      <c r="AB24">
        <v>5</v>
      </c>
      <c r="AC24" t="s">
        <v>64</v>
      </c>
      <c r="AD24">
        <v>4</v>
      </c>
      <c r="AE24">
        <v>5</v>
      </c>
      <c r="AF24">
        <v>4</v>
      </c>
      <c r="AG24">
        <v>5</v>
      </c>
      <c r="AH24">
        <v>5</v>
      </c>
      <c r="AI24">
        <v>5</v>
      </c>
      <c r="AJ24">
        <v>5</v>
      </c>
      <c r="AK24">
        <v>5</v>
      </c>
      <c r="AL24">
        <v>5</v>
      </c>
      <c r="AM24">
        <v>5</v>
      </c>
      <c r="AN24">
        <v>5</v>
      </c>
      <c r="AO24">
        <v>5</v>
      </c>
      <c r="AP24">
        <v>5</v>
      </c>
      <c r="AQ24">
        <v>5</v>
      </c>
      <c r="AR24">
        <v>5</v>
      </c>
    </row>
    <row r="25" spans="1:44" x14ac:dyDescent="0.3">
      <c r="A25" t="s">
        <v>229</v>
      </c>
      <c r="B25">
        <v>3</v>
      </c>
      <c r="C25">
        <v>5</v>
      </c>
      <c r="D25">
        <v>5</v>
      </c>
      <c r="E25">
        <v>4</v>
      </c>
      <c r="F25">
        <v>3</v>
      </c>
      <c r="G25">
        <v>3</v>
      </c>
      <c r="H25">
        <v>4</v>
      </c>
      <c r="I25">
        <v>4</v>
      </c>
      <c r="J25">
        <v>4</v>
      </c>
      <c r="K25">
        <v>3</v>
      </c>
      <c r="L25">
        <v>4</v>
      </c>
      <c r="M25">
        <v>4</v>
      </c>
      <c r="N25">
        <v>4</v>
      </c>
      <c r="O25">
        <v>5</v>
      </c>
      <c r="P25" t="s">
        <v>64</v>
      </c>
      <c r="Q25" t="s">
        <v>64</v>
      </c>
      <c r="R25">
        <v>5</v>
      </c>
      <c r="S25" t="s">
        <v>64</v>
      </c>
      <c r="T25" t="s">
        <v>64</v>
      </c>
      <c r="U25">
        <v>4</v>
      </c>
      <c r="V25">
        <v>4</v>
      </c>
      <c r="W25" t="s">
        <v>64</v>
      </c>
      <c r="X25" t="s">
        <v>64</v>
      </c>
      <c r="Y25">
        <v>4</v>
      </c>
      <c r="Z25">
        <v>1</v>
      </c>
      <c r="AA25">
        <v>5</v>
      </c>
      <c r="AB25">
        <v>5</v>
      </c>
      <c r="AC25">
        <v>5</v>
      </c>
      <c r="AD25">
        <v>4</v>
      </c>
      <c r="AE25" t="s">
        <v>64</v>
      </c>
      <c r="AF25">
        <v>2</v>
      </c>
      <c r="AG25" t="s">
        <v>64</v>
      </c>
      <c r="AH25">
        <v>3</v>
      </c>
      <c r="AI25">
        <v>4</v>
      </c>
      <c r="AJ25">
        <v>4</v>
      </c>
      <c r="AK25" t="s">
        <v>64</v>
      </c>
      <c r="AL25" t="s">
        <v>64</v>
      </c>
      <c r="AM25" t="s">
        <v>64</v>
      </c>
      <c r="AN25">
        <v>4</v>
      </c>
      <c r="AO25">
        <v>4</v>
      </c>
      <c r="AP25">
        <v>4</v>
      </c>
      <c r="AQ25" t="s">
        <v>64</v>
      </c>
      <c r="AR25">
        <v>4</v>
      </c>
    </row>
    <row r="26" spans="1:44" x14ac:dyDescent="0.3">
      <c r="A26" t="s">
        <v>211</v>
      </c>
      <c r="B26">
        <v>1</v>
      </c>
      <c r="C26">
        <v>5</v>
      </c>
      <c r="D26">
        <v>1</v>
      </c>
      <c r="E26">
        <v>5</v>
      </c>
      <c r="F26">
        <v>5</v>
      </c>
      <c r="G26">
        <v>5</v>
      </c>
      <c r="H26">
        <v>5</v>
      </c>
      <c r="I26">
        <v>1</v>
      </c>
      <c r="J26">
        <v>3</v>
      </c>
      <c r="K26">
        <v>5</v>
      </c>
      <c r="L26">
        <v>5</v>
      </c>
      <c r="M26">
        <v>4</v>
      </c>
      <c r="N26">
        <v>5</v>
      </c>
      <c r="O26">
        <v>5</v>
      </c>
      <c r="P26">
        <v>5</v>
      </c>
      <c r="Q26">
        <v>5</v>
      </c>
      <c r="R26">
        <v>4</v>
      </c>
      <c r="S26">
        <v>4</v>
      </c>
      <c r="T26">
        <v>4</v>
      </c>
      <c r="U26">
        <v>5</v>
      </c>
      <c r="V26">
        <v>5</v>
      </c>
      <c r="W26">
        <v>4</v>
      </c>
      <c r="X26">
        <v>5</v>
      </c>
      <c r="Y26">
        <v>5</v>
      </c>
      <c r="Z26">
        <v>1</v>
      </c>
      <c r="AA26">
        <v>5</v>
      </c>
      <c r="AB26">
        <v>4</v>
      </c>
      <c r="AC26">
        <v>4</v>
      </c>
      <c r="AD26">
        <v>4</v>
      </c>
      <c r="AE26">
        <v>5</v>
      </c>
      <c r="AF26">
        <v>2</v>
      </c>
      <c r="AG26">
        <v>5</v>
      </c>
      <c r="AH26">
        <v>5</v>
      </c>
      <c r="AI26">
        <v>4</v>
      </c>
      <c r="AJ26">
        <v>5</v>
      </c>
      <c r="AK26">
        <v>4</v>
      </c>
      <c r="AL26">
        <v>4</v>
      </c>
      <c r="AM26" t="s">
        <v>64</v>
      </c>
      <c r="AN26">
        <v>5</v>
      </c>
      <c r="AO26">
        <v>5</v>
      </c>
      <c r="AP26">
        <v>5</v>
      </c>
      <c r="AQ26">
        <v>5</v>
      </c>
      <c r="AR26">
        <v>5</v>
      </c>
    </row>
    <row r="27" spans="1:44" x14ac:dyDescent="0.3">
      <c r="A27" t="s">
        <v>226</v>
      </c>
      <c r="B27">
        <v>3</v>
      </c>
      <c r="C27">
        <v>4</v>
      </c>
      <c r="D27">
        <v>5</v>
      </c>
      <c r="E27">
        <v>2</v>
      </c>
      <c r="F27">
        <v>3</v>
      </c>
      <c r="G27">
        <v>3</v>
      </c>
      <c r="H27">
        <v>3</v>
      </c>
      <c r="I27">
        <v>2</v>
      </c>
      <c r="J27">
        <v>1</v>
      </c>
      <c r="K27">
        <v>2</v>
      </c>
      <c r="L27">
        <v>5</v>
      </c>
      <c r="M27">
        <v>4</v>
      </c>
      <c r="N27">
        <v>4</v>
      </c>
      <c r="O27">
        <v>4</v>
      </c>
      <c r="P27">
        <v>4</v>
      </c>
      <c r="Q27">
        <v>4</v>
      </c>
      <c r="R27">
        <v>2</v>
      </c>
      <c r="S27">
        <v>4</v>
      </c>
      <c r="T27">
        <v>4</v>
      </c>
      <c r="U27">
        <v>4</v>
      </c>
      <c r="V27">
        <v>4</v>
      </c>
      <c r="W27" t="s">
        <v>64</v>
      </c>
      <c r="X27">
        <v>3</v>
      </c>
      <c r="Y27">
        <v>4</v>
      </c>
      <c r="Z27">
        <v>2</v>
      </c>
      <c r="AA27">
        <v>4</v>
      </c>
      <c r="AB27">
        <v>4</v>
      </c>
      <c r="AC27">
        <v>5</v>
      </c>
      <c r="AD27">
        <v>4</v>
      </c>
      <c r="AE27">
        <v>4</v>
      </c>
      <c r="AF27">
        <v>3</v>
      </c>
      <c r="AG27">
        <v>4</v>
      </c>
      <c r="AH27">
        <v>4</v>
      </c>
      <c r="AI27">
        <v>4</v>
      </c>
      <c r="AJ27">
        <v>4</v>
      </c>
      <c r="AK27">
        <v>4</v>
      </c>
      <c r="AL27">
        <v>4</v>
      </c>
      <c r="AM27">
        <v>4</v>
      </c>
      <c r="AN27">
        <v>5</v>
      </c>
      <c r="AO27">
        <v>4</v>
      </c>
      <c r="AP27">
        <v>4</v>
      </c>
      <c r="AQ27">
        <v>3</v>
      </c>
      <c r="AR27">
        <v>5</v>
      </c>
    </row>
    <row r="28" spans="1:44" x14ac:dyDescent="0.3">
      <c r="A28" t="s">
        <v>226</v>
      </c>
      <c r="B28">
        <v>1</v>
      </c>
      <c r="C28">
        <v>2</v>
      </c>
      <c r="D28">
        <v>1</v>
      </c>
      <c r="E28">
        <v>3</v>
      </c>
      <c r="F28">
        <v>4</v>
      </c>
      <c r="G28">
        <v>5</v>
      </c>
      <c r="H28">
        <v>4</v>
      </c>
      <c r="I28">
        <v>5</v>
      </c>
      <c r="J28">
        <v>1</v>
      </c>
      <c r="K28">
        <v>3</v>
      </c>
      <c r="L28">
        <v>3</v>
      </c>
      <c r="M28">
        <v>4</v>
      </c>
      <c r="N28" t="s">
        <v>64</v>
      </c>
      <c r="O28" t="s">
        <v>64</v>
      </c>
      <c r="P28">
        <v>3</v>
      </c>
      <c r="Q28" t="s">
        <v>64</v>
      </c>
      <c r="R28" t="s">
        <v>64</v>
      </c>
      <c r="S28" t="s">
        <v>64</v>
      </c>
      <c r="T28" t="s">
        <v>64</v>
      </c>
      <c r="U28" t="s">
        <v>64</v>
      </c>
      <c r="V28">
        <v>5</v>
      </c>
      <c r="W28" t="s">
        <v>64</v>
      </c>
      <c r="X28" t="s">
        <v>64</v>
      </c>
      <c r="Y28" t="s">
        <v>64</v>
      </c>
      <c r="Z28">
        <v>4</v>
      </c>
      <c r="AA28">
        <v>5</v>
      </c>
      <c r="AB28">
        <v>5</v>
      </c>
      <c r="AC28">
        <v>5</v>
      </c>
      <c r="AD28">
        <v>5</v>
      </c>
      <c r="AE28">
        <v>5</v>
      </c>
      <c r="AF28">
        <v>5</v>
      </c>
      <c r="AG28">
        <v>5</v>
      </c>
      <c r="AH28" t="s">
        <v>64</v>
      </c>
      <c r="AI28" t="s">
        <v>64</v>
      </c>
      <c r="AJ28">
        <v>4</v>
      </c>
      <c r="AK28">
        <v>5</v>
      </c>
      <c r="AL28">
        <v>5</v>
      </c>
      <c r="AM28">
        <v>4</v>
      </c>
      <c r="AN28">
        <v>4</v>
      </c>
      <c r="AO28">
        <v>5</v>
      </c>
      <c r="AP28">
        <v>5</v>
      </c>
      <c r="AQ28">
        <v>5</v>
      </c>
      <c r="AR28">
        <v>5</v>
      </c>
    </row>
    <row r="29" spans="1:44" x14ac:dyDescent="0.3">
      <c r="A29" t="s">
        <v>229</v>
      </c>
      <c r="B29">
        <v>5</v>
      </c>
      <c r="C29">
        <v>3</v>
      </c>
      <c r="D29">
        <v>5</v>
      </c>
      <c r="E29">
        <v>3</v>
      </c>
      <c r="F29">
        <v>3</v>
      </c>
      <c r="G29">
        <v>4</v>
      </c>
      <c r="H29">
        <v>3</v>
      </c>
      <c r="I29">
        <v>1</v>
      </c>
      <c r="J29">
        <v>1</v>
      </c>
      <c r="K29">
        <v>2</v>
      </c>
      <c r="L29">
        <v>3</v>
      </c>
      <c r="M29">
        <v>4</v>
      </c>
      <c r="N29">
        <v>4</v>
      </c>
      <c r="O29">
        <v>2</v>
      </c>
      <c r="P29">
        <v>2</v>
      </c>
      <c r="Q29">
        <v>3</v>
      </c>
      <c r="R29">
        <v>3</v>
      </c>
      <c r="S29" t="s">
        <v>64</v>
      </c>
      <c r="T29" t="s">
        <v>64</v>
      </c>
      <c r="U29">
        <v>3</v>
      </c>
      <c r="V29">
        <v>3</v>
      </c>
      <c r="W29" t="s">
        <v>64</v>
      </c>
      <c r="X29">
        <v>3</v>
      </c>
      <c r="Y29">
        <v>3</v>
      </c>
      <c r="Z29">
        <v>1</v>
      </c>
      <c r="AA29">
        <v>4</v>
      </c>
      <c r="AB29">
        <v>4</v>
      </c>
      <c r="AC29">
        <v>4</v>
      </c>
      <c r="AD29">
        <v>4</v>
      </c>
      <c r="AE29" t="s">
        <v>64</v>
      </c>
      <c r="AF29">
        <v>3</v>
      </c>
      <c r="AG29">
        <v>4</v>
      </c>
      <c r="AH29">
        <v>4</v>
      </c>
      <c r="AI29">
        <v>4</v>
      </c>
      <c r="AJ29">
        <v>4</v>
      </c>
      <c r="AK29">
        <v>4</v>
      </c>
      <c r="AL29">
        <v>4</v>
      </c>
      <c r="AM29" t="s">
        <v>64</v>
      </c>
      <c r="AN29">
        <v>4</v>
      </c>
      <c r="AO29">
        <v>4</v>
      </c>
      <c r="AP29" t="s">
        <v>64</v>
      </c>
      <c r="AQ29" t="s">
        <v>64</v>
      </c>
      <c r="AR29">
        <v>4</v>
      </c>
    </row>
    <row r="30" spans="1:44" x14ac:dyDescent="0.3">
      <c r="A30" t="s">
        <v>226</v>
      </c>
      <c r="B30">
        <v>5</v>
      </c>
      <c r="C30">
        <v>5</v>
      </c>
      <c r="D30">
        <v>5</v>
      </c>
      <c r="E30">
        <v>5</v>
      </c>
      <c r="F30">
        <v>5</v>
      </c>
      <c r="G30">
        <v>5</v>
      </c>
      <c r="H30">
        <v>5</v>
      </c>
      <c r="I30">
        <v>1</v>
      </c>
      <c r="J30">
        <v>1</v>
      </c>
      <c r="K30">
        <v>5</v>
      </c>
      <c r="L30">
        <v>5</v>
      </c>
      <c r="M30">
        <v>5</v>
      </c>
      <c r="N30">
        <v>5</v>
      </c>
      <c r="O30">
        <v>5</v>
      </c>
      <c r="P30">
        <v>4</v>
      </c>
      <c r="Q30">
        <v>5</v>
      </c>
      <c r="R30">
        <v>5</v>
      </c>
      <c r="S30">
        <v>5</v>
      </c>
      <c r="T30">
        <v>5</v>
      </c>
      <c r="U30">
        <v>5</v>
      </c>
      <c r="V30">
        <v>4</v>
      </c>
      <c r="W30">
        <v>5</v>
      </c>
      <c r="X30">
        <v>5</v>
      </c>
      <c r="Y30">
        <v>5</v>
      </c>
      <c r="Z30">
        <v>1</v>
      </c>
      <c r="AA30">
        <v>5</v>
      </c>
      <c r="AB30">
        <v>5</v>
      </c>
      <c r="AC30">
        <v>5</v>
      </c>
      <c r="AD30">
        <v>5</v>
      </c>
      <c r="AE30">
        <v>5</v>
      </c>
      <c r="AF30">
        <v>3</v>
      </c>
      <c r="AG30">
        <v>4</v>
      </c>
      <c r="AH30">
        <v>3</v>
      </c>
      <c r="AI30">
        <v>4</v>
      </c>
      <c r="AJ30">
        <v>5</v>
      </c>
      <c r="AK30">
        <v>4</v>
      </c>
      <c r="AL30">
        <v>4</v>
      </c>
      <c r="AM30">
        <v>4</v>
      </c>
      <c r="AN30">
        <v>5</v>
      </c>
      <c r="AO30">
        <v>5</v>
      </c>
      <c r="AP30">
        <v>5</v>
      </c>
      <c r="AQ30">
        <v>5</v>
      </c>
      <c r="AR30">
        <v>5</v>
      </c>
    </row>
    <row r="31" spans="1:44" x14ac:dyDescent="0.3">
      <c r="A31" t="s">
        <v>211</v>
      </c>
      <c r="B31">
        <v>1</v>
      </c>
      <c r="C31">
        <v>3</v>
      </c>
      <c r="D31">
        <v>5</v>
      </c>
      <c r="E31">
        <v>1</v>
      </c>
      <c r="F31">
        <v>5</v>
      </c>
      <c r="G31">
        <v>5</v>
      </c>
      <c r="H31">
        <v>5</v>
      </c>
      <c r="I31">
        <v>1</v>
      </c>
      <c r="J31">
        <v>3</v>
      </c>
      <c r="K31">
        <v>4</v>
      </c>
      <c r="L31">
        <v>5</v>
      </c>
      <c r="M31">
        <v>5</v>
      </c>
      <c r="N31">
        <v>5</v>
      </c>
      <c r="O31">
        <v>5</v>
      </c>
      <c r="P31">
        <v>5</v>
      </c>
      <c r="Q31">
        <v>5</v>
      </c>
      <c r="R31" t="s">
        <v>64</v>
      </c>
      <c r="S31" t="s">
        <v>64</v>
      </c>
      <c r="T31" t="s">
        <v>64</v>
      </c>
      <c r="U31">
        <v>5</v>
      </c>
      <c r="V31">
        <v>5</v>
      </c>
      <c r="W31">
        <v>3</v>
      </c>
      <c r="X31">
        <v>4</v>
      </c>
      <c r="Y31">
        <v>4</v>
      </c>
      <c r="Z31" t="s">
        <v>64</v>
      </c>
      <c r="AA31">
        <v>4</v>
      </c>
      <c r="AB31">
        <v>4</v>
      </c>
      <c r="AC31">
        <v>4</v>
      </c>
      <c r="AD31">
        <v>4</v>
      </c>
      <c r="AE31">
        <v>5</v>
      </c>
      <c r="AF31" t="s">
        <v>64</v>
      </c>
      <c r="AG31">
        <v>5</v>
      </c>
      <c r="AH31">
        <v>5</v>
      </c>
      <c r="AI31" t="s">
        <v>64</v>
      </c>
      <c r="AJ31" t="s">
        <v>64</v>
      </c>
      <c r="AK31" t="s">
        <v>64</v>
      </c>
      <c r="AL31">
        <v>4</v>
      </c>
      <c r="AM31">
        <v>4</v>
      </c>
      <c r="AN31" t="s">
        <v>64</v>
      </c>
      <c r="AO31">
        <v>5</v>
      </c>
      <c r="AP31">
        <v>5</v>
      </c>
      <c r="AQ31" t="s">
        <v>64</v>
      </c>
      <c r="AR31">
        <v>5</v>
      </c>
    </row>
    <row r="32" spans="1:44" x14ac:dyDescent="0.3">
      <c r="A32" t="s">
        <v>211</v>
      </c>
      <c r="B32">
        <v>5</v>
      </c>
      <c r="C32">
        <v>5</v>
      </c>
      <c r="D32">
        <v>5</v>
      </c>
      <c r="E32">
        <v>5</v>
      </c>
      <c r="F32">
        <v>4</v>
      </c>
      <c r="G32">
        <v>5</v>
      </c>
      <c r="H32">
        <v>4</v>
      </c>
      <c r="I32">
        <v>3</v>
      </c>
      <c r="J32">
        <v>1</v>
      </c>
      <c r="K32">
        <v>4</v>
      </c>
      <c r="L32">
        <v>5</v>
      </c>
      <c r="M32">
        <v>5</v>
      </c>
      <c r="N32">
        <v>4</v>
      </c>
      <c r="O32">
        <v>4</v>
      </c>
      <c r="P32">
        <v>3</v>
      </c>
      <c r="Q32">
        <v>4</v>
      </c>
      <c r="R32">
        <v>2</v>
      </c>
      <c r="S32" t="s">
        <v>64</v>
      </c>
      <c r="T32" t="s">
        <v>64</v>
      </c>
      <c r="U32">
        <v>4</v>
      </c>
      <c r="V32">
        <v>4</v>
      </c>
      <c r="W32" t="s">
        <v>64</v>
      </c>
      <c r="X32">
        <v>4</v>
      </c>
      <c r="Y32">
        <v>5</v>
      </c>
      <c r="Z32">
        <v>1</v>
      </c>
      <c r="AA32">
        <v>4</v>
      </c>
      <c r="AB32">
        <v>3</v>
      </c>
      <c r="AC32">
        <v>4</v>
      </c>
      <c r="AD32">
        <v>4</v>
      </c>
      <c r="AE32">
        <v>5</v>
      </c>
      <c r="AF32" t="s">
        <v>64</v>
      </c>
      <c r="AG32">
        <v>4</v>
      </c>
      <c r="AH32">
        <v>4</v>
      </c>
      <c r="AI32">
        <v>4</v>
      </c>
      <c r="AJ32">
        <v>5</v>
      </c>
      <c r="AK32">
        <v>4</v>
      </c>
      <c r="AL32">
        <v>4</v>
      </c>
      <c r="AM32" t="s">
        <v>64</v>
      </c>
      <c r="AN32">
        <v>3</v>
      </c>
      <c r="AO32">
        <v>5</v>
      </c>
      <c r="AP32">
        <v>5</v>
      </c>
      <c r="AQ32">
        <v>4</v>
      </c>
      <c r="AR32">
        <v>5</v>
      </c>
    </row>
    <row r="33" spans="1:44" x14ac:dyDescent="0.3">
      <c r="A33" t="s">
        <v>231</v>
      </c>
      <c r="B33">
        <v>1</v>
      </c>
      <c r="C33">
        <v>1</v>
      </c>
      <c r="D33">
        <v>4</v>
      </c>
      <c r="E33">
        <v>1</v>
      </c>
      <c r="F33">
        <v>3</v>
      </c>
      <c r="G33">
        <v>4</v>
      </c>
      <c r="H33">
        <v>3</v>
      </c>
      <c r="I33">
        <v>1</v>
      </c>
      <c r="J33">
        <v>5</v>
      </c>
      <c r="K33">
        <v>3</v>
      </c>
      <c r="L33">
        <v>5</v>
      </c>
      <c r="M33">
        <v>4</v>
      </c>
      <c r="N33">
        <v>4</v>
      </c>
      <c r="O33" t="s">
        <v>64</v>
      </c>
      <c r="P33">
        <v>5</v>
      </c>
      <c r="Q33">
        <v>4</v>
      </c>
      <c r="R33" t="s">
        <v>64</v>
      </c>
      <c r="S33">
        <v>2</v>
      </c>
      <c r="T33" t="s">
        <v>64</v>
      </c>
      <c r="U33">
        <v>5</v>
      </c>
      <c r="V33">
        <v>4</v>
      </c>
      <c r="W33">
        <v>4</v>
      </c>
      <c r="X33">
        <v>4</v>
      </c>
      <c r="Y33">
        <v>5</v>
      </c>
      <c r="Z33">
        <v>1</v>
      </c>
      <c r="AA33">
        <v>4</v>
      </c>
      <c r="AB33">
        <v>3</v>
      </c>
      <c r="AC33">
        <v>4</v>
      </c>
      <c r="AD33" t="s">
        <v>64</v>
      </c>
      <c r="AE33">
        <v>5</v>
      </c>
      <c r="AF33">
        <v>2</v>
      </c>
      <c r="AG33">
        <v>5</v>
      </c>
      <c r="AH33" t="s">
        <v>64</v>
      </c>
      <c r="AI33">
        <v>4</v>
      </c>
      <c r="AJ33">
        <v>5</v>
      </c>
      <c r="AK33">
        <v>5</v>
      </c>
      <c r="AL33" t="s">
        <v>64</v>
      </c>
      <c r="AM33" t="s">
        <v>64</v>
      </c>
      <c r="AN33">
        <v>5</v>
      </c>
      <c r="AO33">
        <v>5</v>
      </c>
      <c r="AP33">
        <v>4</v>
      </c>
      <c r="AQ33" t="s">
        <v>64</v>
      </c>
      <c r="AR33">
        <v>5</v>
      </c>
    </row>
  </sheetData>
  <autoFilter ref="A2:AR2" xr:uid="{F9B211F2-DDE4-4F4E-9385-1F86E699665B}"/>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9E235-DF05-4CAA-81AE-5C0744DC5DD7}">
  <sheetPr>
    <tabColor theme="6" tint="0.39997558519241921"/>
  </sheetPr>
  <dimension ref="B1:V128"/>
  <sheetViews>
    <sheetView zoomScale="70" zoomScaleNormal="70" workbookViewId="0">
      <selection activeCell="F71" sqref="F71:H84"/>
    </sheetView>
  </sheetViews>
  <sheetFormatPr defaultRowHeight="10.199999999999999" x14ac:dyDescent="0.2"/>
  <cols>
    <col min="1" max="1" width="8.88671875" style="4"/>
    <col min="2" max="2" width="16.6640625" style="4" customWidth="1"/>
    <col min="3" max="3" width="9" style="4" customWidth="1"/>
    <col min="4" max="7" width="8.88671875" style="4"/>
    <col min="8" max="8" width="10.5546875" style="4" customWidth="1"/>
    <col min="9" max="16384" width="8.88671875" style="4"/>
  </cols>
  <sheetData>
    <row r="1" spans="2:18" x14ac:dyDescent="0.2">
      <c r="O1" s="10"/>
      <c r="P1" s="10"/>
      <c r="Q1" s="10"/>
    </row>
    <row r="2" spans="2:18" x14ac:dyDescent="0.2">
      <c r="B2" s="12"/>
      <c r="C2" s="12" t="s">
        <v>318</v>
      </c>
      <c r="D2" s="12" t="s">
        <v>317</v>
      </c>
      <c r="P2" s="17"/>
      <c r="Q2" s="16"/>
    </row>
    <row r="3" spans="2:18" x14ac:dyDescent="0.2">
      <c r="B3" s="4" t="s">
        <v>226</v>
      </c>
      <c r="C3" s="4">
        <f>Tulemused_Õ!C3</f>
        <v>5</v>
      </c>
      <c r="D3" s="4">
        <v>8</v>
      </c>
      <c r="P3" s="17"/>
      <c r="Q3" s="16"/>
    </row>
    <row r="4" spans="2:18" x14ac:dyDescent="0.2">
      <c r="B4" s="4" t="s">
        <v>316</v>
      </c>
      <c r="C4" s="4">
        <f>Tulemused_Õ!C4</f>
        <v>12</v>
      </c>
      <c r="D4" s="4">
        <v>13</v>
      </c>
      <c r="P4" s="17"/>
      <c r="Q4" s="16"/>
    </row>
    <row r="5" spans="2:18" x14ac:dyDescent="0.2">
      <c r="B5" s="4" t="s">
        <v>229</v>
      </c>
      <c r="C5" s="4">
        <f>Tulemused_Õ!C5</f>
        <v>5</v>
      </c>
      <c r="D5" s="4">
        <v>2</v>
      </c>
      <c r="P5" s="17"/>
      <c r="Q5" s="16"/>
    </row>
    <row r="6" spans="2:18" x14ac:dyDescent="0.2">
      <c r="B6" s="4" t="s">
        <v>231</v>
      </c>
      <c r="C6" s="4">
        <f>Tulemused_Õ!C6</f>
        <v>10</v>
      </c>
      <c r="D6" s="4">
        <v>8</v>
      </c>
      <c r="P6" s="17"/>
      <c r="Q6" s="16"/>
    </row>
    <row r="7" spans="2:18" x14ac:dyDescent="0.2">
      <c r="P7" s="17"/>
      <c r="Q7" s="16"/>
    </row>
    <row r="8" spans="2:18" x14ac:dyDescent="0.2">
      <c r="P8" s="17"/>
      <c r="Q8" s="16"/>
    </row>
    <row r="9" spans="2:18" x14ac:dyDescent="0.2">
      <c r="B9" s="10" t="s">
        <v>312</v>
      </c>
      <c r="P9" s="17"/>
      <c r="Q9" s="16"/>
    </row>
    <row r="10" spans="2:18" x14ac:dyDescent="0.2">
      <c r="B10" s="3"/>
      <c r="C10" s="3" t="s">
        <v>14</v>
      </c>
      <c r="D10" s="3" t="s">
        <v>15</v>
      </c>
      <c r="E10" s="3" t="s">
        <v>200</v>
      </c>
      <c r="F10" s="3" t="s">
        <v>17</v>
      </c>
      <c r="G10" s="3" t="s">
        <v>18</v>
      </c>
      <c r="H10" s="3" t="s">
        <v>19</v>
      </c>
      <c r="I10" s="10" t="s">
        <v>20</v>
      </c>
      <c r="J10" s="10" t="s">
        <v>21</v>
      </c>
      <c r="K10" s="10" t="s">
        <v>22</v>
      </c>
      <c r="L10" s="10" t="s">
        <v>201</v>
      </c>
      <c r="M10" s="10" t="s">
        <v>202</v>
      </c>
      <c r="P10" s="17"/>
      <c r="Q10" s="16"/>
    </row>
    <row r="11" spans="2:18" x14ac:dyDescent="0.2">
      <c r="B11" s="4">
        <v>1</v>
      </c>
      <c r="C11" s="4">
        <f>COUNTIF(V!B$3:B$34,Tulemused_V!$B11)</f>
        <v>6</v>
      </c>
      <c r="D11" s="4">
        <f>COUNTIF(V!C$3:C$34,Tulemused_V!$B11)</f>
        <v>2</v>
      </c>
      <c r="E11" s="4">
        <f>COUNTIF(V!D$3:D$34,Tulemused_V!$B11)</f>
        <v>4</v>
      </c>
      <c r="F11" s="4">
        <f>COUNTIF(V!E$3:E$34,Tulemused_V!$B11)</f>
        <v>4</v>
      </c>
      <c r="G11" s="4">
        <f>COUNTIF(V!F$3:F$34,Tulemused_V!$B11)</f>
        <v>0</v>
      </c>
      <c r="H11" s="4">
        <f>COUNTIF(V!G$3:G$34,Tulemused_V!$B11)</f>
        <v>0</v>
      </c>
      <c r="I11" s="4">
        <f>COUNTIF(V!H$3:H$34,Tulemused_V!$B11)</f>
        <v>0</v>
      </c>
      <c r="J11" s="4">
        <f>COUNTIF(V!I$3:I$34,Tulemused_V!$B11)</f>
        <v>15</v>
      </c>
      <c r="K11" s="4">
        <f>COUNTIF(V!J$3:J$34,Tulemused_V!$B11)</f>
        <v>9</v>
      </c>
      <c r="L11" s="4">
        <f>COUNTIF(V!K$3:K$34,Tulemused_V!$B11)</f>
        <v>0</v>
      </c>
      <c r="M11" s="4">
        <f>COUNTIF(V!L$3:L$34,Tulemused_V!$B11)</f>
        <v>0</v>
      </c>
      <c r="P11" s="17"/>
      <c r="Q11" s="16"/>
    </row>
    <row r="12" spans="2:18" x14ac:dyDescent="0.2">
      <c r="B12" s="4">
        <v>2</v>
      </c>
      <c r="C12" s="4">
        <f>COUNTIF(V!B$3:B$34,Tulemused_V!$B12)</f>
        <v>0</v>
      </c>
      <c r="D12" s="4">
        <f>COUNTIF(V!C$3:C$34,Tulemused_V!$B12)</f>
        <v>2</v>
      </c>
      <c r="E12" s="4">
        <f>COUNTIF(V!D$3:D$34,Tulemused_V!$B12)</f>
        <v>0</v>
      </c>
      <c r="F12" s="4">
        <f>COUNTIF(V!E$3:E$34,Tulemused_V!$B12)</f>
        <v>1</v>
      </c>
      <c r="G12" s="4">
        <f>COUNTIF(V!F$3:F$34,Tulemused_V!$B12)</f>
        <v>3</v>
      </c>
      <c r="H12" s="4">
        <f>COUNTIF(V!G$3:G$34,Tulemused_V!$B12)</f>
        <v>2</v>
      </c>
      <c r="I12" s="4">
        <f>COUNTIF(V!H$3:H$34,Tulemused_V!$B12)</f>
        <v>4</v>
      </c>
      <c r="J12" s="4">
        <f>COUNTIF(V!I$3:I$34,Tulemused_V!$B12)</f>
        <v>4</v>
      </c>
      <c r="K12" s="4">
        <f>COUNTIF(V!J$3:J$34,Tulemused_V!$B12)</f>
        <v>1</v>
      </c>
      <c r="L12" s="4">
        <f>COUNTIF(V!K$3:K$34,Tulemused_V!$B12)</f>
        <v>4</v>
      </c>
      <c r="M12" s="4">
        <f>COUNTIF(V!L$3:L$34,Tulemused_V!$B12)</f>
        <v>0</v>
      </c>
      <c r="P12" s="17"/>
      <c r="Q12" s="16"/>
    </row>
    <row r="13" spans="2:18" x14ac:dyDescent="0.2">
      <c r="B13" s="4">
        <v>3</v>
      </c>
      <c r="C13" s="4">
        <f>COUNTIF(V!B$3:B$34,Tulemused_V!$B13)</f>
        <v>5</v>
      </c>
      <c r="D13" s="4">
        <f>COUNTIF(V!C$3:C$34,Tulemused_V!$B13)</f>
        <v>7</v>
      </c>
      <c r="E13" s="4">
        <f>COUNTIF(V!D$3:D$34,Tulemused_V!$B13)</f>
        <v>1</v>
      </c>
      <c r="F13" s="4">
        <f>COUNTIF(V!E$3:E$34,Tulemused_V!$B13)</f>
        <v>2</v>
      </c>
      <c r="G13" s="4">
        <f>COUNTIF(V!F$3:F$34,Tulemused_V!$B13)</f>
        <v>9</v>
      </c>
      <c r="H13" s="4">
        <f>COUNTIF(V!G$3:G$34,Tulemused_V!$B13)</f>
        <v>7</v>
      </c>
      <c r="I13" s="4">
        <f>COUNTIF(V!H$3:H$34,Tulemused_V!$B13)</f>
        <v>9</v>
      </c>
      <c r="J13" s="4">
        <f>COUNTIF(V!I$3:I$34,Tulemused_V!$B13)</f>
        <v>4</v>
      </c>
      <c r="K13" s="4">
        <f>COUNTIF(V!J$3:J$34,Tulemused_V!$B13)</f>
        <v>4</v>
      </c>
      <c r="L13" s="4">
        <f>COUNTIF(V!K$3:K$34,Tulemused_V!$B13)</f>
        <v>7</v>
      </c>
      <c r="M13" s="4">
        <f>COUNTIF(V!L$3:L$34,Tulemused_V!$B13)</f>
        <v>4</v>
      </c>
    </row>
    <row r="14" spans="2:18" x14ac:dyDescent="0.2">
      <c r="B14" s="4">
        <v>4</v>
      </c>
      <c r="C14" s="4">
        <f>COUNTIF(V!B$3:B$34,Tulemused_V!$B14)</f>
        <v>3</v>
      </c>
      <c r="D14" s="4">
        <f>COUNTIF(V!C$3:C$34,Tulemused_V!$B14)</f>
        <v>6</v>
      </c>
      <c r="E14" s="4">
        <f>COUNTIF(V!D$3:D$34,Tulemused_V!$B14)</f>
        <v>1</v>
      </c>
      <c r="F14" s="4">
        <f>COUNTIF(V!E$3:E$34,Tulemused_V!$B14)</f>
        <v>7</v>
      </c>
      <c r="G14" s="4">
        <f>COUNTIF(V!F$3:F$34,Tulemused_V!$B14)</f>
        <v>8</v>
      </c>
      <c r="H14" s="4">
        <f>COUNTIF(V!G$3:G$34,Tulemused_V!$B14)</f>
        <v>8</v>
      </c>
      <c r="I14" s="4">
        <f>COUNTIF(V!H$3:H$34,Tulemused_V!$B14)</f>
        <v>11</v>
      </c>
      <c r="J14" s="4">
        <f>COUNTIF(V!I$3:I$34,Tulemused_V!$B14)</f>
        <v>4</v>
      </c>
      <c r="K14" s="4">
        <f>COUNTIF(V!J$3:J$34,Tulemused_V!$B14)</f>
        <v>7</v>
      </c>
      <c r="L14" s="4">
        <f>COUNTIF(V!K$3:K$34,Tulemused_V!$B14)</f>
        <v>10</v>
      </c>
      <c r="M14" s="4">
        <f>COUNTIF(V!L$3:L$34,Tulemused_V!$B14)</f>
        <v>6</v>
      </c>
    </row>
    <row r="15" spans="2:18" x14ac:dyDescent="0.2">
      <c r="B15" s="4">
        <v>5</v>
      </c>
      <c r="C15" s="4">
        <f>COUNTIF(V!B$3:B$34,Tulemused_V!$B15)</f>
        <v>17</v>
      </c>
      <c r="D15" s="4">
        <f>COUNTIF(V!C$3:C$34,Tulemused_V!$B15)</f>
        <v>14</v>
      </c>
      <c r="E15" s="4">
        <f>COUNTIF(V!D$3:D$34,Tulemused_V!$B15)</f>
        <v>25</v>
      </c>
      <c r="F15" s="4">
        <f>COUNTIF(V!E$3:E$34,Tulemused_V!$B15)</f>
        <v>17</v>
      </c>
      <c r="G15" s="4">
        <f>COUNTIF(V!F$3:F$34,Tulemused_V!$B15)</f>
        <v>11</v>
      </c>
      <c r="H15" s="4">
        <f>COUNTIF(V!G$3:G$34,Tulemused_V!$B15)</f>
        <v>14</v>
      </c>
      <c r="I15" s="4">
        <f>COUNTIF(V!H$3:H$34,Tulemused_V!$B15)</f>
        <v>7</v>
      </c>
      <c r="J15" s="4">
        <f>COUNTIF(V!I$3:I$34,Tulemused_V!$B15)</f>
        <v>4</v>
      </c>
      <c r="K15" s="4">
        <f>COUNTIF(V!J$3:J$34,Tulemused_V!$B15)</f>
        <v>10</v>
      </c>
      <c r="L15" s="4">
        <f>COUNTIF(V!K$3:K$34,Tulemused_V!$B15)</f>
        <v>10</v>
      </c>
      <c r="M15" s="4">
        <f>COUNTIF(V!L$3:L$34,Tulemused_V!$B15)</f>
        <v>21</v>
      </c>
    </row>
    <row r="16" spans="2:18" x14ac:dyDescent="0.2">
      <c r="B16" s="10" t="s">
        <v>197</v>
      </c>
      <c r="C16" s="10">
        <f>SUM(C11:C15)</f>
        <v>31</v>
      </c>
      <c r="D16" s="10">
        <f t="shared" ref="D16:K16" si="0">SUM(D11:D15)</f>
        <v>31</v>
      </c>
      <c r="E16" s="10">
        <f t="shared" si="0"/>
        <v>31</v>
      </c>
      <c r="F16" s="10">
        <f t="shared" si="0"/>
        <v>31</v>
      </c>
      <c r="G16" s="10">
        <f t="shared" si="0"/>
        <v>31</v>
      </c>
      <c r="H16" s="10">
        <f t="shared" si="0"/>
        <v>31</v>
      </c>
      <c r="I16" s="10">
        <f t="shared" si="0"/>
        <v>31</v>
      </c>
      <c r="J16" s="10">
        <f t="shared" si="0"/>
        <v>31</v>
      </c>
      <c r="K16" s="10">
        <f t="shared" si="0"/>
        <v>31</v>
      </c>
      <c r="L16" s="10">
        <f t="shared" ref="L16:M16" si="1">SUM(L11:L15)</f>
        <v>31</v>
      </c>
      <c r="M16" s="10">
        <f t="shared" si="1"/>
        <v>31</v>
      </c>
      <c r="N16" s="10"/>
      <c r="O16" s="10"/>
      <c r="P16" s="10"/>
      <c r="Q16" s="10"/>
      <c r="R16" s="10"/>
    </row>
    <row r="17" spans="2:18" x14ac:dyDescent="0.2">
      <c r="B17" s="10" t="s">
        <v>198</v>
      </c>
      <c r="C17" s="15">
        <f>($B11*C11+$B12*C12+$B13*C13+$B14*C14+$B15*C15)/C16</f>
        <v>3.806451612903226</v>
      </c>
      <c r="D17" s="15">
        <f t="shared" ref="D17:K17" si="2">($B11*D11+$B12*D12+$B13*D13+$B14*D14+$B15*D15)/D16</f>
        <v>3.903225806451613</v>
      </c>
      <c r="E17" s="15">
        <f t="shared" si="2"/>
        <v>4.387096774193548</v>
      </c>
      <c r="F17" s="15">
        <f t="shared" si="2"/>
        <v>4.032258064516129</v>
      </c>
      <c r="G17" s="15">
        <f t="shared" si="2"/>
        <v>3.870967741935484</v>
      </c>
      <c r="H17" s="15">
        <f t="shared" si="2"/>
        <v>4.096774193548387</v>
      </c>
      <c r="I17" s="15">
        <f t="shared" si="2"/>
        <v>3.6774193548387095</v>
      </c>
      <c r="J17" s="15">
        <f t="shared" si="2"/>
        <v>2.2903225806451615</v>
      </c>
      <c r="K17" s="15">
        <f t="shared" si="2"/>
        <v>3.2580645161290325</v>
      </c>
      <c r="L17" s="15">
        <f t="shared" ref="L17:M17" si="3">($B11*L11+$B12*L12+$B13*L13+$B14*L14+$B15*L15)/L16</f>
        <v>3.838709677419355</v>
      </c>
      <c r="M17" s="15">
        <f t="shared" si="3"/>
        <v>4.5483870967741939</v>
      </c>
      <c r="N17" s="15"/>
      <c r="O17" s="15"/>
      <c r="P17" s="15"/>
      <c r="Q17" s="15"/>
      <c r="R17" s="15"/>
    </row>
    <row r="18" spans="2:18" x14ac:dyDescent="0.2">
      <c r="B18" s="10"/>
      <c r="C18" s="10"/>
      <c r="D18" s="10"/>
      <c r="E18" s="10"/>
      <c r="F18" s="10"/>
      <c r="G18" s="10"/>
      <c r="H18" s="10"/>
      <c r="I18" s="10"/>
      <c r="J18" s="10"/>
      <c r="K18" s="10"/>
    </row>
    <row r="20" spans="2:18" x14ac:dyDescent="0.2">
      <c r="B20" s="3"/>
      <c r="C20" s="3" t="str">
        <f>C10</f>
        <v>Kooli lähedus kodule</v>
      </c>
      <c r="D20" s="3" t="str">
        <f t="shared" ref="D20:K20" si="4">D10</f>
        <v>Mugavad transpordiühendused</v>
      </c>
      <c r="E20" s="3" t="str">
        <f t="shared" si="4"/>
        <v>Õppis juba eelnevalt Toila Gümnaasiumi põhikooliosas</v>
      </c>
      <c r="F20" s="3" t="str">
        <f t="shared" si="4"/>
        <v>Sõbrad läksid ka Toila Gümnaasiumi</v>
      </c>
      <c r="G20" s="3" t="str">
        <f t="shared" si="4"/>
        <v>Kõrge õppekvaliteet koolis</v>
      </c>
      <c r="H20" s="3" t="str">
        <f t="shared" si="4"/>
        <v>Kooli hea maine</v>
      </c>
      <c r="I20" s="3" t="str">
        <f t="shared" si="4"/>
        <v>Mitmekesised valikuvõimalused koolis</v>
      </c>
      <c r="J20" s="3" t="str">
        <f t="shared" si="4"/>
        <v>Teisi võimalusi gümnaasiumis õppimiseks ei olnud</v>
      </c>
      <c r="K20" s="3" t="str">
        <f t="shared" si="4"/>
        <v>Vanema(te) soovitus</v>
      </c>
      <c r="L20" s="3" t="str">
        <f t="shared" ref="L20:M20" si="5">L10</f>
        <v>Personaalsem tähelepanu</v>
      </c>
      <c r="M20" s="3" t="str">
        <f t="shared" si="5"/>
        <v>Turvaline õpikeskkond</v>
      </c>
    </row>
    <row r="21" spans="2:18" x14ac:dyDescent="0.2">
      <c r="B21" s="14" t="s">
        <v>195</v>
      </c>
      <c r="C21" s="16">
        <f>C11/C16</f>
        <v>0.19354838709677419</v>
      </c>
      <c r="D21" s="16">
        <f t="shared" ref="D21:K21" si="6">D11/D16</f>
        <v>6.4516129032258063E-2</v>
      </c>
      <c r="E21" s="16">
        <f t="shared" si="6"/>
        <v>0.12903225806451613</v>
      </c>
      <c r="F21" s="16">
        <f t="shared" si="6"/>
        <v>0.12903225806451613</v>
      </c>
      <c r="G21" s="16"/>
      <c r="H21" s="16"/>
      <c r="I21" s="16"/>
      <c r="J21" s="16">
        <f t="shared" si="6"/>
        <v>0.4838709677419355</v>
      </c>
      <c r="K21" s="16">
        <f t="shared" si="6"/>
        <v>0.29032258064516131</v>
      </c>
      <c r="L21" s="16"/>
      <c r="M21" s="16"/>
    </row>
    <row r="22" spans="2:18" x14ac:dyDescent="0.2">
      <c r="B22" s="14">
        <v>2</v>
      </c>
      <c r="C22" s="16"/>
      <c r="D22" s="16">
        <f t="shared" ref="D22:K22" si="7">D12/D16</f>
        <v>6.4516129032258063E-2</v>
      </c>
      <c r="E22" s="16"/>
      <c r="F22" s="16">
        <f t="shared" si="7"/>
        <v>3.2258064516129031E-2</v>
      </c>
      <c r="G22" s="16">
        <f t="shared" si="7"/>
        <v>9.6774193548387094E-2</v>
      </c>
      <c r="H22" s="16">
        <f t="shared" si="7"/>
        <v>6.4516129032258063E-2</v>
      </c>
      <c r="I22" s="16">
        <f t="shared" si="7"/>
        <v>0.12903225806451613</v>
      </c>
      <c r="J22" s="16">
        <f t="shared" si="7"/>
        <v>0.12903225806451613</v>
      </c>
      <c r="K22" s="16">
        <f t="shared" si="7"/>
        <v>3.2258064516129031E-2</v>
      </c>
      <c r="L22" s="16">
        <f t="shared" ref="L22" si="8">L12/L16</f>
        <v>0.12903225806451613</v>
      </c>
      <c r="M22" s="16"/>
    </row>
    <row r="23" spans="2:18" x14ac:dyDescent="0.2">
      <c r="B23" s="14">
        <v>3</v>
      </c>
      <c r="C23" s="16">
        <f>C13/C16</f>
        <v>0.16129032258064516</v>
      </c>
      <c r="D23" s="16">
        <f t="shared" ref="D23:K23" si="9">D13/D16</f>
        <v>0.22580645161290322</v>
      </c>
      <c r="E23" s="16">
        <f t="shared" si="9"/>
        <v>3.2258064516129031E-2</v>
      </c>
      <c r="F23" s="16">
        <f t="shared" si="9"/>
        <v>6.4516129032258063E-2</v>
      </c>
      <c r="G23" s="16">
        <f t="shared" si="9"/>
        <v>0.29032258064516131</v>
      </c>
      <c r="H23" s="16">
        <f t="shared" si="9"/>
        <v>0.22580645161290322</v>
      </c>
      <c r="I23" s="16">
        <f t="shared" si="9"/>
        <v>0.29032258064516131</v>
      </c>
      <c r="J23" s="16">
        <f t="shared" si="9"/>
        <v>0.12903225806451613</v>
      </c>
      <c r="K23" s="16">
        <f t="shared" si="9"/>
        <v>0.12903225806451613</v>
      </c>
      <c r="L23" s="16">
        <f t="shared" ref="L23:M23" si="10">L13/L16</f>
        <v>0.22580645161290322</v>
      </c>
      <c r="M23" s="16">
        <f t="shared" si="10"/>
        <v>0.12903225806451613</v>
      </c>
    </row>
    <row r="24" spans="2:18" x14ac:dyDescent="0.2">
      <c r="B24" s="14">
        <v>4</v>
      </c>
      <c r="C24" s="16">
        <f>C14/C16</f>
        <v>9.6774193548387094E-2</v>
      </c>
      <c r="D24" s="16">
        <f t="shared" ref="D24:K24" si="11">D14/D16</f>
        <v>0.19354838709677419</v>
      </c>
      <c r="E24" s="16">
        <f t="shared" si="11"/>
        <v>3.2258064516129031E-2</v>
      </c>
      <c r="F24" s="16">
        <f t="shared" si="11"/>
        <v>0.22580645161290322</v>
      </c>
      <c r="G24" s="16">
        <f t="shared" si="11"/>
        <v>0.25806451612903225</v>
      </c>
      <c r="H24" s="16">
        <f t="shared" si="11"/>
        <v>0.25806451612903225</v>
      </c>
      <c r="I24" s="16">
        <f t="shared" si="11"/>
        <v>0.35483870967741937</v>
      </c>
      <c r="J24" s="16">
        <f t="shared" si="11"/>
        <v>0.12903225806451613</v>
      </c>
      <c r="K24" s="16">
        <f t="shared" si="11"/>
        <v>0.22580645161290322</v>
      </c>
      <c r="L24" s="16">
        <f t="shared" ref="L24:M24" si="12">L14/L16</f>
        <v>0.32258064516129031</v>
      </c>
      <c r="M24" s="16">
        <f t="shared" si="12"/>
        <v>0.19354838709677419</v>
      </c>
    </row>
    <row r="25" spans="2:18" x14ac:dyDescent="0.2">
      <c r="B25" s="21" t="s">
        <v>196</v>
      </c>
      <c r="C25" s="22">
        <f>C15/C16</f>
        <v>0.54838709677419351</v>
      </c>
      <c r="D25" s="22">
        <f t="shared" ref="D25:K25" si="13">D15/D16</f>
        <v>0.45161290322580644</v>
      </c>
      <c r="E25" s="22">
        <f t="shared" si="13"/>
        <v>0.80645161290322576</v>
      </c>
      <c r="F25" s="22">
        <f t="shared" si="13"/>
        <v>0.54838709677419351</v>
      </c>
      <c r="G25" s="22">
        <f t="shared" si="13"/>
        <v>0.35483870967741937</v>
      </c>
      <c r="H25" s="22">
        <f t="shared" si="13"/>
        <v>0.45161290322580644</v>
      </c>
      <c r="I25" s="22">
        <f t="shared" si="13"/>
        <v>0.22580645161290322</v>
      </c>
      <c r="J25" s="22">
        <f t="shared" si="13"/>
        <v>0.12903225806451613</v>
      </c>
      <c r="K25" s="22">
        <f t="shared" si="13"/>
        <v>0.32258064516129031</v>
      </c>
      <c r="L25" s="22">
        <f t="shared" ref="L25:M25" si="14">L15/L16</f>
        <v>0.32258064516129031</v>
      </c>
      <c r="M25" s="22">
        <f t="shared" si="14"/>
        <v>0.67741935483870963</v>
      </c>
    </row>
    <row r="26" spans="2:18" x14ac:dyDescent="0.2">
      <c r="C26" s="20">
        <f>C25+C24</f>
        <v>0.64516129032258063</v>
      </c>
      <c r="D26" s="20">
        <f t="shared" ref="D26:K26" si="15">D25+D24</f>
        <v>0.64516129032258063</v>
      </c>
      <c r="E26" s="20">
        <f t="shared" si="15"/>
        <v>0.83870967741935476</v>
      </c>
      <c r="F26" s="20">
        <f t="shared" si="15"/>
        <v>0.77419354838709675</v>
      </c>
      <c r="G26" s="20">
        <f t="shared" si="15"/>
        <v>0.61290322580645162</v>
      </c>
      <c r="H26" s="20">
        <f t="shared" si="15"/>
        <v>0.70967741935483875</v>
      </c>
      <c r="I26" s="20">
        <f t="shared" si="15"/>
        <v>0.58064516129032262</v>
      </c>
      <c r="J26" s="20">
        <f t="shared" si="15"/>
        <v>0.25806451612903225</v>
      </c>
      <c r="K26" s="20">
        <f t="shared" si="15"/>
        <v>0.54838709677419351</v>
      </c>
      <c r="L26" s="20">
        <f t="shared" ref="L26" si="16">L25+L24</f>
        <v>0.64516129032258063</v>
      </c>
      <c r="M26" s="20">
        <f t="shared" ref="M26" si="17">M25+M24</f>
        <v>0.87096774193548376</v>
      </c>
    </row>
    <row r="41" spans="2:22" x14ac:dyDescent="0.2">
      <c r="B41" s="10" t="s">
        <v>314</v>
      </c>
    </row>
    <row r="42" spans="2:22" x14ac:dyDescent="0.2">
      <c r="B42" s="3"/>
      <c r="C42" s="3" t="s">
        <v>24</v>
      </c>
      <c r="D42" s="3" t="s">
        <v>25</v>
      </c>
      <c r="E42" s="3" t="s">
        <v>26</v>
      </c>
      <c r="F42" s="3" t="s">
        <v>27</v>
      </c>
      <c r="G42" s="3" t="s">
        <v>28</v>
      </c>
      <c r="H42" s="3" t="s">
        <v>29</v>
      </c>
      <c r="I42" s="10" t="s">
        <v>30</v>
      </c>
      <c r="J42" s="10" t="s">
        <v>31</v>
      </c>
      <c r="K42" s="10" t="s">
        <v>32</v>
      </c>
      <c r="L42" s="10" t="s">
        <v>33</v>
      </c>
      <c r="M42" s="10" t="s">
        <v>34</v>
      </c>
      <c r="N42" s="10" t="s">
        <v>35</v>
      </c>
      <c r="O42" s="10" t="s">
        <v>36</v>
      </c>
      <c r="P42" s="10" t="s">
        <v>203</v>
      </c>
      <c r="Q42" s="10" t="s">
        <v>204</v>
      </c>
      <c r="R42" s="10" t="s">
        <v>39</v>
      </c>
      <c r="S42" s="10" t="s">
        <v>40</v>
      </c>
      <c r="T42" s="10" t="s">
        <v>42</v>
      </c>
      <c r="U42" s="10" t="s">
        <v>43</v>
      </c>
      <c r="V42" s="10"/>
    </row>
    <row r="43" spans="2:22" x14ac:dyDescent="0.2">
      <c r="B43" s="4">
        <v>1</v>
      </c>
      <c r="C43" s="4">
        <f>COUNTIF(V!K$3:K$34,Tulemused_V!$B43)</f>
        <v>0</v>
      </c>
      <c r="D43" s="4">
        <f>COUNTIF(V!L$3:L$34,Tulemused_V!$B43)</f>
        <v>0</v>
      </c>
      <c r="E43" s="4">
        <f>COUNTIF(V!M$3:M$34,Tulemused_V!$B43)</f>
        <v>0</v>
      </c>
      <c r="F43" s="4">
        <f>COUNTIF(V!N$3:N$34,Tulemused_V!$B43)</f>
        <v>0</v>
      </c>
      <c r="G43" s="4">
        <f>COUNTIF(V!O$3:O$34,Tulemused_V!$B43)</f>
        <v>0</v>
      </c>
      <c r="H43" s="4">
        <f>COUNTIF(V!P$3:P$34,Tulemused_V!$B43)</f>
        <v>0</v>
      </c>
      <c r="I43" s="4">
        <f>COUNTIF(V!Q$3:Q$34,Tulemused_V!$B43)</f>
        <v>0</v>
      </c>
      <c r="J43" s="4">
        <f>COUNTIF(V!R$3:R$34,Tulemused_V!$B43)</f>
        <v>0</v>
      </c>
      <c r="K43" s="4">
        <f>COUNTIF(V!S$3:S$34,Tulemused_V!$B43)</f>
        <v>0</v>
      </c>
      <c r="L43" s="4">
        <f>COUNTIF(V!T$3:T$34,Tulemused_V!$B43)</f>
        <v>0</v>
      </c>
      <c r="M43" s="4">
        <f>COUNTIF(V!U$3:U$34,Tulemused_V!$B43)</f>
        <v>0</v>
      </c>
      <c r="N43" s="4">
        <f>COUNTIF(V!V$3:V$34,Tulemused_V!$B43)</f>
        <v>0</v>
      </c>
      <c r="O43" s="4">
        <f>COUNTIF(V!W$3:W$34,Tulemused_V!$B43)</f>
        <v>0</v>
      </c>
      <c r="P43" s="4">
        <f>COUNTIF(V!X$3:X$34,Tulemused_V!$B43)</f>
        <v>0</v>
      </c>
      <c r="Q43" s="4">
        <f>COUNTIF(V!Y$3:Y$34,Tulemused_V!$B43)</f>
        <v>0</v>
      </c>
      <c r="R43" s="4">
        <f>COUNTIF(V!Z$3:Z$34,Tulemused_V!$B43)</f>
        <v>21</v>
      </c>
      <c r="S43" s="4">
        <f>COUNTIF(V!AA$3:AA$34,Tulemused_V!$B43)</f>
        <v>2</v>
      </c>
      <c r="T43" s="4">
        <f>COUNTIF(V!AB$3:AB$34,Tulemused_V!$B43)</f>
        <v>0</v>
      </c>
      <c r="U43" s="4">
        <f>COUNTIF(V!AC$3:AC$34,Tulemused_V!$B43)</f>
        <v>0</v>
      </c>
    </row>
    <row r="44" spans="2:22" x14ac:dyDescent="0.2">
      <c r="B44" s="4">
        <v>2</v>
      </c>
      <c r="C44" s="4">
        <f>COUNTIF(V!K$3:K$34,Tulemused_V!$B44)</f>
        <v>4</v>
      </c>
      <c r="D44" s="4">
        <f>COUNTIF(V!L$3:L$34,Tulemused_V!$B44)</f>
        <v>0</v>
      </c>
      <c r="E44" s="4">
        <f>COUNTIF(V!M$3:M$34,Tulemused_V!$B44)</f>
        <v>0</v>
      </c>
      <c r="F44" s="4">
        <f>COUNTIF(V!N$3:N$34,Tulemused_V!$B44)</f>
        <v>0</v>
      </c>
      <c r="G44" s="4">
        <f>COUNTIF(V!O$3:O$34,Tulemused_V!$B44)</f>
        <v>2</v>
      </c>
      <c r="H44" s="4">
        <f>COUNTIF(V!P$3:P$34,Tulemused_V!$B44)</f>
        <v>1</v>
      </c>
      <c r="I44" s="4">
        <f>COUNTIF(V!Q$3:Q$34,Tulemused_V!$B44)</f>
        <v>2</v>
      </c>
      <c r="J44" s="4">
        <f>COUNTIF(V!R$3:R$34,Tulemused_V!$B44)</f>
        <v>3</v>
      </c>
      <c r="K44" s="4">
        <f>COUNTIF(V!S$3:S$34,Tulemused_V!$B44)</f>
        <v>1</v>
      </c>
      <c r="L44" s="4">
        <f>COUNTIF(V!T$3:T$34,Tulemused_V!$B44)</f>
        <v>1</v>
      </c>
      <c r="M44" s="4">
        <f>COUNTIF(V!U$3:U$34,Tulemused_V!$B44)</f>
        <v>0</v>
      </c>
      <c r="N44" s="4">
        <f>COUNTIF(V!V$3:V$34,Tulemused_V!$B44)</f>
        <v>1</v>
      </c>
      <c r="O44" s="4">
        <f>COUNTIF(V!W$3:W$34,Tulemused_V!$B44)</f>
        <v>1</v>
      </c>
      <c r="P44" s="4">
        <f>COUNTIF(V!X$3:X$34,Tulemused_V!$B44)</f>
        <v>0</v>
      </c>
      <c r="Q44" s="4">
        <f>COUNTIF(V!Y$3:Y$34,Tulemused_V!$B44)</f>
        <v>1</v>
      </c>
      <c r="R44" s="4">
        <f>COUNTIF(V!Z$3:Z$34,Tulemused_V!$B44)</f>
        <v>4</v>
      </c>
      <c r="S44" s="4">
        <f>COUNTIF(V!AA$3:AA$34,Tulemused_V!$B44)</f>
        <v>5</v>
      </c>
      <c r="T44" s="4">
        <f>COUNTIF(V!AB$3:AB$34,Tulemused_V!$B44)</f>
        <v>1</v>
      </c>
      <c r="U44" s="4">
        <f>COUNTIF(V!AC$3:AC$34,Tulemused_V!$B44)</f>
        <v>0</v>
      </c>
    </row>
    <row r="45" spans="2:22" x14ac:dyDescent="0.2">
      <c r="B45" s="4">
        <v>3</v>
      </c>
      <c r="C45" s="4">
        <f>COUNTIF(V!K$3:K$34,Tulemused_V!$B45)</f>
        <v>7</v>
      </c>
      <c r="D45" s="4">
        <f>COUNTIF(V!L$3:L$34,Tulemused_V!$B45)</f>
        <v>4</v>
      </c>
      <c r="E45" s="4">
        <f>COUNTIF(V!M$3:M$34,Tulemused_V!$B45)</f>
        <v>4</v>
      </c>
      <c r="F45" s="4">
        <f>COUNTIF(V!N$3:N$34,Tulemused_V!$B45)</f>
        <v>1</v>
      </c>
      <c r="G45" s="4">
        <f>COUNTIF(V!O$3:O$34,Tulemused_V!$B45)</f>
        <v>2</v>
      </c>
      <c r="H45" s="4">
        <f>COUNTIF(V!P$3:P$34,Tulemused_V!$B45)</f>
        <v>11</v>
      </c>
      <c r="I45" s="4">
        <f>COUNTIF(V!Q$3:Q$34,Tulemused_V!$B45)</f>
        <v>5</v>
      </c>
      <c r="J45" s="4">
        <f>COUNTIF(V!R$3:R$34,Tulemused_V!$B45)</f>
        <v>3</v>
      </c>
      <c r="K45" s="4">
        <f>COUNTIF(V!S$3:S$34,Tulemused_V!$B45)</f>
        <v>3</v>
      </c>
      <c r="L45" s="4">
        <f>COUNTIF(V!T$3:T$34,Tulemused_V!$B45)</f>
        <v>3</v>
      </c>
      <c r="M45" s="4">
        <f>COUNTIF(V!U$3:U$34,Tulemused_V!$B45)</f>
        <v>4</v>
      </c>
      <c r="N45" s="4">
        <f>COUNTIF(V!V$3:V$34,Tulemused_V!$B45)</f>
        <v>2</v>
      </c>
      <c r="O45" s="4">
        <f>COUNTIF(V!W$3:W$34,Tulemused_V!$B45)</f>
        <v>4</v>
      </c>
      <c r="P45" s="4">
        <f>COUNTIF(V!X$3:X$34,Tulemused_V!$B45)</f>
        <v>8</v>
      </c>
      <c r="Q45" s="4">
        <f>COUNTIF(V!Y$3:Y$34,Tulemused_V!$B45)</f>
        <v>3</v>
      </c>
      <c r="R45" s="4">
        <f>COUNTIF(V!Z$3:Z$34,Tulemused_V!$B45)</f>
        <v>2</v>
      </c>
      <c r="S45" s="4">
        <f>COUNTIF(V!AA$3:AA$34,Tulemused_V!$B45)</f>
        <v>5</v>
      </c>
      <c r="T45" s="4">
        <f>COUNTIF(V!AB$3:AB$34,Tulemused_V!$B45)</f>
        <v>7</v>
      </c>
      <c r="U45" s="4">
        <f>COUNTIF(V!AC$3:AC$34,Tulemused_V!$B45)</f>
        <v>2</v>
      </c>
    </row>
    <row r="46" spans="2:22" x14ac:dyDescent="0.2">
      <c r="B46" s="4">
        <v>4</v>
      </c>
      <c r="C46" s="4">
        <f>COUNTIF(V!K$3:K$34,Tulemused_V!$B46)</f>
        <v>10</v>
      </c>
      <c r="D46" s="4">
        <f>COUNTIF(V!L$3:L$34,Tulemused_V!$B46)</f>
        <v>6</v>
      </c>
      <c r="E46" s="4">
        <f>COUNTIF(V!M$3:M$34,Tulemused_V!$B46)</f>
        <v>17</v>
      </c>
      <c r="F46" s="4">
        <f>COUNTIF(V!N$3:N$34,Tulemused_V!$B46)</f>
        <v>16</v>
      </c>
      <c r="G46" s="4">
        <f>COUNTIF(V!O$3:O$34,Tulemused_V!$B46)</f>
        <v>10</v>
      </c>
      <c r="H46" s="4">
        <f>COUNTIF(V!P$3:P$34,Tulemused_V!$B46)</f>
        <v>8</v>
      </c>
      <c r="I46" s="4">
        <f>COUNTIF(V!Q$3:Q$34,Tulemused_V!$B46)</f>
        <v>13</v>
      </c>
      <c r="J46" s="4">
        <f>COUNTIF(V!R$3:R$34,Tulemused_V!$B46)</f>
        <v>7</v>
      </c>
      <c r="K46" s="4">
        <f>COUNTIF(V!S$3:S$34,Tulemused_V!$B46)</f>
        <v>5</v>
      </c>
      <c r="L46" s="4">
        <f>COUNTIF(V!T$3:T$34,Tulemused_V!$B46)</f>
        <v>6</v>
      </c>
      <c r="M46" s="4">
        <f>COUNTIF(V!U$3:U$34,Tulemused_V!$B46)</f>
        <v>13</v>
      </c>
      <c r="N46" s="4">
        <f>COUNTIF(V!V$3:V$34,Tulemused_V!$B46)</f>
        <v>17</v>
      </c>
      <c r="O46" s="4">
        <f>COUNTIF(V!W$3:W$34,Tulemused_V!$B46)</f>
        <v>5</v>
      </c>
      <c r="P46" s="4">
        <f>COUNTIF(V!X$3:X$34,Tulemused_V!$B46)</f>
        <v>11</v>
      </c>
      <c r="Q46" s="4">
        <f>COUNTIF(V!Y$3:Y$34,Tulemused_V!$B46)</f>
        <v>13</v>
      </c>
      <c r="R46" s="4">
        <f>COUNTIF(V!Z$3:Z$34,Tulemused_V!$B46)</f>
        <v>2</v>
      </c>
      <c r="S46" s="4">
        <f>COUNTIF(V!AA$3:AA$34,Tulemused_V!$B46)</f>
        <v>8</v>
      </c>
      <c r="T46" s="4">
        <f>COUNTIF(V!AB$3:AB$34,Tulemused_V!$B46)</f>
        <v>10</v>
      </c>
      <c r="U46" s="4">
        <f>COUNTIF(V!AC$3:AC$34,Tulemused_V!$B46)</f>
        <v>14</v>
      </c>
    </row>
    <row r="47" spans="2:22" x14ac:dyDescent="0.2">
      <c r="B47" s="4">
        <v>5</v>
      </c>
      <c r="C47" s="4">
        <f>COUNTIF(V!K$3:K$34,Tulemused_V!$B47)</f>
        <v>10</v>
      </c>
      <c r="D47" s="4">
        <f>COUNTIF(V!L$3:L$34,Tulemused_V!$B47)</f>
        <v>21</v>
      </c>
      <c r="E47" s="4">
        <f>COUNTIF(V!M$3:M$34,Tulemused_V!$B47)</f>
        <v>10</v>
      </c>
      <c r="F47" s="4">
        <f>COUNTIF(V!N$3:N$34,Tulemused_V!$B47)</f>
        <v>13</v>
      </c>
      <c r="G47" s="4">
        <f>COUNTIF(V!O$3:O$34,Tulemused_V!$B47)</f>
        <v>9</v>
      </c>
      <c r="H47" s="4">
        <f>COUNTIF(V!P$3:P$34,Tulemused_V!$B47)</f>
        <v>9</v>
      </c>
      <c r="I47" s="4">
        <f>COUNTIF(V!Q$3:Q$34,Tulemused_V!$B47)</f>
        <v>8</v>
      </c>
      <c r="J47" s="4">
        <f>COUNTIF(V!R$3:R$34,Tulemused_V!$B47)</f>
        <v>7</v>
      </c>
      <c r="K47" s="4">
        <f>COUNTIF(V!S$3:S$34,Tulemused_V!$B47)</f>
        <v>7</v>
      </c>
      <c r="L47" s="4">
        <f>COUNTIF(V!T$3:T$34,Tulemused_V!$B47)</f>
        <v>4</v>
      </c>
      <c r="M47" s="4">
        <f>COUNTIF(V!U$3:U$34,Tulemused_V!$B47)</f>
        <v>12</v>
      </c>
      <c r="N47" s="4">
        <f>COUNTIF(V!V$3:V$34,Tulemused_V!$B47)</f>
        <v>10</v>
      </c>
      <c r="O47" s="4">
        <f>COUNTIF(V!W$3:W$34,Tulemused_V!$B47)</f>
        <v>3</v>
      </c>
      <c r="P47" s="4">
        <f>COUNTIF(V!X$3:X$34,Tulemused_V!$B47)</f>
        <v>9</v>
      </c>
      <c r="Q47" s="4">
        <f>COUNTIF(V!Y$3:Y$34,Tulemused_V!$B47)</f>
        <v>12</v>
      </c>
      <c r="R47" s="4">
        <f>COUNTIF(V!Z$3:Z$34,Tulemused_V!$B47)</f>
        <v>1</v>
      </c>
      <c r="S47" s="4">
        <f>COUNTIF(V!AA$3:AA$34,Tulemused_V!$B47)</f>
        <v>10</v>
      </c>
      <c r="T47" s="4">
        <f>COUNTIF(V!AB$3:AB$34,Tulemused_V!$B47)</f>
        <v>8</v>
      </c>
      <c r="U47" s="4">
        <f>COUNTIF(V!AC$3:AC$34,Tulemused_V!$B47)</f>
        <v>13</v>
      </c>
    </row>
    <row r="48" spans="2:22" x14ac:dyDescent="0.2">
      <c r="B48" s="10" t="s">
        <v>197</v>
      </c>
      <c r="C48" s="10">
        <f>SUM(C43:C47)</f>
        <v>31</v>
      </c>
      <c r="D48" s="10">
        <f t="shared" ref="D48:U48" si="18">SUM(D43:D47)</f>
        <v>31</v>
      </c>
      <c r="E48" s="10">
        <f t="shared" si="18"/>
        <v>31</v>
      </c>
      <c r="F48" s="10">
        <f t="shared" si="18"/>
        <v>30</v>
      </c>
      <c r="G48" s="10">
        <f t="shared" si="18"/>
        <v>23</v>
      </c>
      <c r="H48" s="10">
        <f t="shared" si="18"/>
        <v>29</v>
      </c>
      <c r="I48" s="10">
        <f t="shared" si="18"/>
        <v>28</v>
      </c>
      <c r="J48" s="10">
        <f t="shared" si="18"/>
        <v>20</v>
      </c>
      <c r="K48" s="10">
        <f t="shared" si="18"/>
        <v>16</v>
      </c>
      <c r="L48" s="10">
        <f t="shared" si="18"/>
        <v>14</v>
      </c>
      <c r="M48" s="10">
        <f t="shared" si="18"/>
        <v>29</v>
      </c>
      <c r="N48" s="10">
        <f t="shared" si="18"/>
        <v>30</v>
      </c>
      <c r="O48" s="10">
        <f t="shared" si="18"/>
        <v>13</v>
      </c>
      <c r="P48" s="10">
        <f t="shared" si="18"/>
        <v>28</v>
      </c>
      <c r="Q48" s="10">
        <f t="shared" si="18"/>
        <v>29</v>
      </c>
      <c r="R48" s="10">
        <f t="shared" si="18"/>
        <v>30</v>
      </c>
      <c r="S48" s="10">
        <f t="shared" si="18"/>
        <v>30</v>
      </c>
      <c r="T48" s="10">
        <f t="shared" si="18"/>
        <v>26</v>
      </c>
      <c r="U48" s="10">
        <f t="shared" si="18"/>
        <v>29</v>
      </c>
      <c r="V48" s="10"/>
    </row>
    <row r="49" spans="2:22" x14ac:dyDescent="0.2">
      <c r="B49" s="10" t="s">
        <v>198</v>
      </c>
      <c r="C49" s="15">
        <f>($B43*C43+$B44*C44+$B45*C45+$B46*C46+$B47*C47)/C48</f>
        <v>3.838709677419355</v>
      </c>
      <c r="D49" s="15">
        <f t="shared" ref="D49:U49" si="19">($B43*D43+$B44*D44+$B45*D45+$B46*D46+$B47*D47)/D48</f>
        <v>4.5483870967741939</v>
      </c>
      <c r="E49" s="15">
        <f t="shared" si="19"/>
        <v>4.193548387096774</v>
      </c>
      <c r="F49" s="15">
        <f t="shared" si="19"/>
        <v>4.4000000000000004</v>
      </c>
      <c r="G49" s="15">
        <f t="shared" si="19"/>
        <v>4.1304347826086953</v>
      </c>
      <c r="H49" s="15">
        <f t="shared" si="19"/>
        <v>3.8620689655172415</v>
      </c>
      <c r="I49" s="15">
        <f t="shared" si="19"/>
        <v>3.9642857142857144</v>
      </c>
      <c r="J49" s="15">
        <f t="shared" si="19"/>
        <v>3.9</v>
      </c>
      <c r="K49" s="15">
        <f t="shared" si="19"/>
        <v>4.125</v>
      </c>
      <c r="L49" s="15">
        <f t="shared" si="19"/>
        <v>3.9285714285714284</v>
      </c>
      <c r="M49" s="15">
        <f t="shared" si="19"/>
        <v>4.2758620689655169</v>
      </c>
      <c r="N49" s="15">
        <f t="shared" si="19"/>
        <v>4.2</v>
      </c>
      <c r="O49" s="15">
        <f t="shared" si="19"/>
        <v>3.7692307692307692</v>
      </c>
      <c r="P49" s="15">
        <f t="shared" si="19"/>
        <v>4.0357142857142856</v>
      </c>
      <c r="Q49" s="15">
        <f t="shared" si="19"/>
        <v>4.2413793103448274</v>
      </c>
      <c r="R49" s="15">
        <f t="shared" si="19"/>
        <v>1.6</v>
      </c>
      <c r="S49" s="15">
        <f t="shared" si="19"/>
        <v>3.6333333333333333</v>
      </c>
      <c r="T49" s="15">
        <f t="shared" si="19"/>
        <v>3.9615384615384617</v>
      </c>
      <c r="U49" s="15">
        <f t="shared" si="19"/>
        <v>4.3793103448275863</v>
      </c>
      <c r="V49" s="15"/>
    </row>
    <row r="50" spans="2:22" x14ac:dyDescent="0.2">
      <c r="B50" s="10"/>
      <c r="C50" s="10"/>
      <c r="D50" s="10"/>
      <c r="E50" s="10"/>
      <c r="F50" s="10"/>
      <c r="G50" s="10"/>
      <c r="H50" s="10"/>
      <c r="I50" s="10"/>
      <c r="J50" s="10"/>
      <c r="K50" s="10"/>
      <c r="N50" s="17"/>
    </row>
    <row r="51" spans="2:22" x14ac:dyDescent="0.2">
      <c r="B51" s="10">
        <v>31</v>
      </c>
      <c r="N51" s="17"/>
    </row>
    <row r="53" spans="2:22" x14ac:dyDescent="0.2">
      <c r="B53" s="3"/>
      <c r="C53" s="3" t="str">
        <f t="shared" ref="C53:K53" si="20">C42</f>
        <v>Õpilaste ja õpetajate suhted on head</v>
      </c>
      <c r="D53" s="3" t="str">
        <f t="shared" si="20"/>
        <v>Õpilaste omavahelised suhted on head</v>
      </c>
      <c r="E53" s="3" t="str">
        <f t="shared" si="20"/>
        <v>Õpetajad pööravad andekatele õpilastele piisavalt tähelepanu</v>
      </c>
      <c r="F53" s="3" t="str">
        <f t="shared" si="20"/>
        <v>Õpetajad aitavad abivajajaid piisavalt</v>
      </c>
      <c r="G53" s="3" t="str">
        <f t="shared" si="20"/>
        <v>Koolis töötavad pädevad õpetajad</v>
      </c>
      <c r="H53" s="3" t="str">
        <f t="shared" si="20"/>
        <v>Koolis on piisavalt tugispetsialiste (logopeed, psühholoog jt)</v>
      </c>
      <c r="I53" s="3" t="str">
        <f t="shared" si="20"/>
        <v>Koolis on pädevad tugispetsialistid</v>
      </c>
      <c r="J53" s="3" t="str">
        <f t="shared" si="20"/>
        <v>Õpilased saavad tugispetsialistidelt piisavalt toetust</v>
      </c>
      <c r="K53" s="3" t="str">
        <f t="shared" si="20"/>
        <v>Koolis omandatav haridus võimaldab õpilastel tulevikus hästi hakkama saada</v>
      </c>
      <c r="L53" s="3" t="str">
        <f t="shared" ref="L53:U53" si="21">L42</f>
        <v>Õpilased käivad koolis rõõmuga</v>
      </c>
      <c r="M53" s="3" t="str">
        <f t="shared" si="21"/>
        <v>Õpetajad töötavad koolis rõõmuga</v>
      </c>
      <c r="N53" s="3" t="str">
        <f t="shared" si="21"/>
        <v>Õpetajad innustavad õpilasi õppima</v>
      </c>
      <c r="O53" s="3" t="str">
        <f t="shared" si="21"/>
        <v>Õpilaste saavutusi tunnustatakse</v>
      </c>
      <c r="P53" s="3" t="str">
        <f t="shared" si="21"/>
        <v>Minu laps on gümnaasiumiõppe aastatel kogenud koolikiusamist</v>
      </c>
      <c r="Q53" s="3" t="str">
        <f t="shared" si="21"/>
        <v>Õpilane saab valida endale piisavale erinevaid valikained</v>
      </c>
      <c r="R53" s="3" t="str">
        <f t="shared" si="21"/>
        <v>Õppetöö-väliseid tegevusi (huviringe) on piisavalt</v>
      </c>
      <c r="S53" s="3" t="str">
        <f t="shared" si="21"/>
        <v>Õpilased võtavad oma õppetöö eest ise vastutuse</v>
      </c>
      <c r="T53" s="3" t="str">
        <f t="shared" si="21"/>
        <v>Õpilaste koduste tööde hulk on mõistlik</v>
      </c>
      <c r="U53" s="3" t="str">
        <f t="shared" si="21"/>
        <v>Toila Gümnaasium suudab pakkuda võrdväärset haridust ja valikuid riigigümnaasiumitega (nt Jõhvis ja Kohtla-Järvel)</v>
      </c>
      <c r="V53" s="3"/>
    </row>
    <row r="54" spans="2:22" x14ac:dyDescent="0.2">
      <c r="B54" s="14" t="s">
        <v>195</v>
      </c>
      <c r="C54" s="16"/>
      <c r="D54" s="16"/>
      <c r="E54" s="16"/>
      <c r="F54" s="16"/>
      <c r="G54" s="16"/>
      <c r="H54" s="16"/>
      <c r="I54" s="16"/>
      <c r="J54" s="16"/>
      <c r="K54" s="16"/>
      <c r="L54" s="16"/>
      <c r="M54" s="16"/>
      <c r="N54" s="16"/>
      <c r="O54" s="16"/>
      <c r="P54" s="16"/>
      <c r="Q54" s="16"/>
      <c r="R54" s="16">
        <f t="shared" ref="R54:S54" si="22">R43/R48</f>
        <v>0.7</v>
      </c>
      <c r="S54" s="16">
        <f t="shared" si="22"/>
        <v>6.6666666666666666E-2</v>
      </c>
      <c r="T54" s="16"/>
      <c r="U54" s="16"/>
      <c r="V54" s="16"/>
    </row>
    <row r="55" spans="2:22" x14ac:dyDescent="0.2">
      <c r="B55" s="14">
        <v>2</v>
      </c>
      <c r="C55" s="16">
        <f>C44/C48</f>
        <v>0.12903225806451613</v>
      </c>
      <c r="D55" s="16"/>
      <c r="E55" s="16"/>
      <c r="F55" s="16"/>
      <c r="G55" s="16">
        <f>G44/G48</f>
        <v>8.6956521739130432E-2</v>
      </c>
      <c r="H55" s="16">
        <f>H44/H48</f>
        <v>3.4482758620689655E-2</v>
      </c>
      <c r="I55" s="16">
        <f>I44/I48</f>
        <v>7.1428571428571425E-2</v>
      </c>
      <c r="J55" s="16">
        <f>J44/J48</f>
        <v>0.15</v>
      </c>
      <c r="K55" s="16">
        <f>K44/K48</f>
        <v>6.25E-2</v>
      </c>
      <c r="L55" s="16">
        <f t="shared" ref="L55:T55" si="23">L44/L48</f>
        <v>7.1428571428571425E-2</v>
      </c>
      <c r="M55" s="16">
        <f t="shared" si="23"/>
        <v>0</v>
      </c>
      <c r="N55" s="16">
        <f t="shared" si="23"/>
        <v>3.3333333333333333E-2</v>
      </c>
      <c r="O55" s="16">
        <f t="shared" si="23"/>
        <v>7.6923076923076927E-2</v>
      </c>
      <c r="P55" s="16"/>
      <c r="Q55" s="16">
        <f t="shared" si="23"/>
        <v>3.4482758620689655E-2</v>
      </c>
      <c r="R55" s="16">
        <f t="shared" si="23"/>
        <v>0.13333333333333333</v>
      </c>
      <c r="S55" s="16">
        <f t="shared" si="23"/>
        <v>0.16666666666666666</v>
      </c>
      <c r="T55" s="16">
        <f t="shared" si="23"/>
        <v>3.8461538461538464E-2</v>
      </c>
      <c r="U55" s="16"/>
      <c r="V55" s="16"/>
    </row>
    <row r="56" spans="2:22" x14ac:dyDescent="0.2">
      <c r="B56" s="14">
        <v>3</v>
      </c>
      <c r="C56" s="16">
        <f t="shared" ref="C56:K56" si="24">C45/C48</f>
        <v>0.22580645161290322</v>
      </c>
      <c r="D56" s="16">
        <f t="shared" si="24"/>
        <v>0.12903225806451613</v>
      </c>
      <c r="E56" s="16">
        <f t="shared" si="24"/>
        <v>0.12903225806451613</v>
      </c>
      <c r="F56" s="16">
        <f t="shared" si="24"/>
        <v>3.3333333333333333E-2</v>
      </c>
      <c r="G56" s="16">
        <f t="shared" si="24"/>
        <v>8.6956521739130432E-2</v>
      </c>
      <c r="H56" s="16">
        <f t="shared" si="24"/>
        <v>0.37931034482758619</v>
      </c>
      <c r="I56" s="16">
        <f t="shared" si="24"/>
        <v>0.17857142857142858</v>
      </c>
      <c r="J56" s="16">
        <f t="shared" si="24"/>
        <v>0.15</v>
      </c>
      <c r="K56" s="16">
        <f t="shared" si="24"/>
        <v>0.1875</v>
      </c>
      <c r="L56" s="16">
        <f t="shared" ref="L56:U56" si="25">L45/L48</f>
        <v>0.21428571428571427</v>
      </c>
      <c r="M56" s="16">
        <f t="shared" si="25"/>
        <v>0.13793103448275862</v>
      </c>
      <c r="N56" s="16">
        <f t="shared" si="25"/>
        <v>6.6666666666666666E-2</v>
      </c>
      <c r="O56" s="16">
        <f t="shared" si="25"/>
        <v>0.30769230769230771</v>
      </c>
      <c r="P56" s="16">
        <f t="shared" si="25"/>
        <v>0.2857142857142857</v>
      </c>
      <c r="Q56" s="16">
        <f t="shared" si="25"/>
        <v>0.10344827586206896</v>
      </c>
      <c r="R56" s="16">
        <f t="shared" si="25"/>
        <v>6.6666666666666666E-2</v>
      </c>
      <c r="S56" s="16">
        <f t="shared" si="25"/>
        <v>0.16666666666666666</v>
      </c>
      <c r="T56" s="16">
        <f t="shared" si="25"/>
        <v>0.26923076923076922</v>
      </c>
      <c r="U56" s="16">
        <f t="shared" si="25"/>
        <v>6.8965517241379309E-2</v>
      </c>
      <c r="V56" s="16"/>
    </row>
    <row r="57" spans="2:22" x14ac:dyDescent="0.2">
      <c r="B57" s="14">
        <v>4</v>
      </c>
      <c r="C57" s="16">
        <f t="shared" ref="C57:K57" si="26">C46/C48</f>
        <v>0.32258064516129031</v>
      </c>
      <c r="D57" s="16">
        <f t="shared" si="26"/>
        <v>0.19354838709677419</v>
      </c>
      <c r="E57" s="16">
        <f t="shared" si="26"/>
        <v>0.54838709677419351</v>
      </c>
      <c r="F57" s="16">
        <f t="shared" si="26"/>
        <v>0.53333333333333333</v>
      </c>
      <c r="G57" s="16">
        <f t="shared" si="26"/>
        <v>0.43478260869565216</v>
      </c>
      <c r="H57" s="16">
        <f t="shared" si="26"/>
        <v>0.27586206896551724</v>
      </c>
      <c r="I57" s="16">
        <f t="shared" si="26"/>
        <v>0.4642857142857143</v>
      </c>
      <c r="J57" s="16">
        <f t="shared" si="26"/>
        <v>0.35</v>
      </c>
      <c r="K57" s="16">
        <f t="shared" si="26"/>
        <v>0.3125</v>
      </c>
      <c r="L57" s="16">
        <f t="shared" ref="L57:U57" si="27">L46/L48</f>
        <v>0.42857142857142855</v>
      </c>
      <c r="M57" s="16">
        <f t="shared" si="27"/>
        <v>0.44827586206896552</v>
      </c>
      <c r="N57" s="16">
        <f t="shared" si="27"/>
        <v>0.56666666666666665</v>
      </c>
      <c r="O57" s="16">
        <f t="shared" si="27"/>
        <v>0.38461538461538464</v>
      </c>
      <c r="P57" s="16">
        <f t="shared" si="27"/>
        <v>0.39285714285714285</v>
      </c>
      <c r="Q57" s="16">
        <f t="shared" si="27"/>
        <v>0.44827586206896552</v>
      </c>
      <c r="R57" s="16">
        <f t="shared" si="27"/>
        <v>6.6666666666666666E-2</v>
      </c>
      <c r="S57" s="16">
        <f t="shared" si="27"/>
        <v>0.26666666666666666</v>
      </c>
      <c r="T57" s="16">
        <f t="shared" si="27"/>
        <v>0.38461538461538464</v>
      </c>
      <c r="U57" s="16">
        <f t="shared" si="27"/>
        <v>0.48275862068965519</v>
      </c>
      <c r="V57" s="16"/>
    </row>
    <row r="58" spans="2:22" x14ac:dyDescent="0.2">
      <c r="B58" s="14" t="s">
        <v>196</v>
      </c>
      <c r="C58" s="16">
        <f t="shared" ref="C58:K58" si="28">C47/C48</f>
        <v>0.32258064516129031</v>
      </c>
      <c r="D58" s="16">
        <f t="shared" si="28"/>
        <v>0.67741935483870963</v>
      </c>
      <c r="E58" s="16">
        <f t="shared" si="28"/>
        <v>0.32258064516129031</v>
      </c>
      <c r="F58" s="16">
        <f t="shared" si="28"/>
        <v>0.43333333333333335</v>
      </c>
      <c r="G58" s="16">
        <f t="shared" si="28"/>
        <v>0.39130434782608697</v>
      </c>
      <c r="H58" s="16">
        <f t="shared" si="28"/>
        <v>0.31034482758620691</v>
      </c>
      <c r="I58" s="16">
        <f t="shared" si="28"/>
        <v>0.2857142857142857</v>
      </c>
      <c r="J58" s="16">
        <f t="shared" si="28"/>
        <v>0.35</v>
      </c>
      <c r="K58" s="16">
        <f t="shared" si="28"/>
        <v>0.4375</v>
      </c>
      <c r="L58" s="16">
        <f t="shared" ref="L58:U58" si="29">L47/L48</f>
        <v>0.2857142857142857</v>
      </c>
      <c r="M58" s="16">
        <f t="shared" si="29"/>
        <v>0.41379310344827586</v>
      </c>
      <c r="N58" s="16">
        <f t="shared" si="29"/>
        <v>0.33333333333333331</v>
      </c>
      <c r="O58" s="16">
        <f t="shared" si="29"/>
        <v>0.23076923076923078</v>
      </c>
      <c r="P58" s="16">
        <f t="shared" si="29"/>
        <v>0.32142857142857145</v>
      </c>
      <c r="Q58" s="16">
        <f t="shared" si="29"/>
        <v>0.41379310344827586</v>
      </c>
      <c r="R58" s="16">
        <f t="shared" si="29"/>
        <v>3.3333333333333333E-2</v>
      </c>
      <c r="S58" s="16">
        <f t="shared" si="29"/>
        <v>0.33333333333333331</v>
      </c>
      <c r="T58" s="16">
        <f t="shared" si="29"/>
        <v>0.30769230769230771</v>
      </c>
      <c r="U58" s="16">
        <f t="shared" si="29"/>
        <v>0.44827586206896552</v>
      </c>
      <c r="V58" s="16"/>
    </row>
    <row r="59" spans="2:22" ht="10.8" x14ac:dyDescent="0.25">
      <c r="B59" s="18" t="s">
        <v>194</v>
      </c>
      <c r="C59" s="19">
        <f>($B$51-C48)/$B$51</f>
        <v>0</v>
      </c>
      <c r="D59" s="19">
        <f t="shared" ref="D59:U59" si="30">($B$51-D48)/$B$51</f>
        <v>0</v>
      </c>
      <c r="E59" s="19">
        <f t="shared" si="30"/>
        <v>0</v>
      </c>
      <c r="F59" s="19">
        <f t="shared" si="30"/>
        <v>3.2258064516129031E-2</v>
      </c>
      <c r="G59" s="19">
        <f t="shared" si="30"/>
        <v>0.25806451612903225</v>
      </c>
      <c r="H59" s="19">
        <f t="shared" si="30"/>
        <v>6.4516129032258063E-2</v>
      </c>
      <c r="I59" s="19">
        <f t="shared" si="30"/>
        <v>9.6774193548387094E-2</v>
      </c>
      <c r="J59" s="19">
        <f t="shared" si="30"/>
        <v>0.35483870967741937</v>
      </c>
      <c r="K59" s="19">
        <f t="shared" si="30"/>
        <v>0.4838709677419355</v>
      </c>
      <c r="L59" s="19">
        <f t="shared" si="30"/>
        <v>0.54838709677419351</v>
      </c>
      <c r="M59" s="19">
        <f t="shared" si="30"/>
        <v>6.4516129032258063E-2</v>
      </c>
      <c r="N59" s="19">
        <f t="shared" si="30"/>
        <v>3.2258064516129031E-2</v>
      </c>
      <c r="O59" s="19">
        <f t="shared" si="30"/>
        <v>0.58064516129032262</v>
      </c>
      <c r="P59" s="19">
        <f t="shared" si="30"/>
        <v>9.6774193548387094E-2</v>
      </c>
      <c r="Q59" s="19">
        <f t="shared" si="30"/>
        <v>6.4516129032258063E-2</v>
      </c>
      <c r="R59" s="19">
        <f t="shared" si="30"/>
        <v>3.2258064516129031E-2</v>
      </c>
      <c r="S59" s="19">
        <f t="shared" si="30"/>
        <v>3.2258064516129031E-2</v>
      </c>
      <c r="T59" s="19">
        <f t="shared" si="30"/>
        <v>0.16129032258064516</v>
      </c>
      <c r="U59" s="19">
        <f t="shared" si="30"/>
        <v>6.4516129032258063E-2</v>
      </c>
      <c r="V59" s="19"/>
    </row>
    <row r="60" spans="2:22" x14ac:dyDescent="0.2">
      <c r="C60" s="20">
        <f>C57+C58</f>
        <v>0.64516129032258063</v>
      </c>
      <c r="D60" s="20">
        <f t="shared" ref="D60:U60" si="31">D57+D58</f>
        <v>0.87096774193548376</v>
      </c>
      <c r="E60" s="20">
        <f t="shared" si="31"/>
        <v>0.87096774193548376</v>
      </c>
      <c r="F60" s="20">
        <f t="shared" si="31"/>
        <v>0.96666666666666667</v>
      </c>
      <c r="G60" s="20">
        <f t="shared" si="31"/>
        <v>0.82608695652173914</v>
      </c>
      <c r="H60" s="20">
        <f t="shared" si="31"/>
        <v>0.5862068965517242</v>
      </c>
      <c r="I60" s="20">
        <f t="shared" si="31"/>
        <v>0.75</v>
      </c>
      <c r="J60" s="20">
        <f t="shared" si="31"/>
        <v>0.7</v>
      </c>
      <c r="K60" s="20">
        <f t="shared" si="31"/>
        <v>0.75</v>
      </c>
      <c r="L60" s="20">
        <f t="shared" si="31"/>
        <v>0.71428571428571419</v>
      </c>
      <c r="M60" s="20">
        <f t="shared" si="31"/>
        <v>0.86206896551724133</v>
      </c>
      <c r="N60" s="20">
        <f t="shared" si="31"/>
        <v>0.89999999999999991</v>
      </c>
      <c r="O60" s="20">
        <f t="shared" si="31"/>
        <v>0.61538461538461542</v>
      </c>
      <c r="P60" s="20">
        <f t="shared" si="31"/>
        <v>0.7142857142857143</v>
      </c>
      <c r="Q60" s="20">
        <f t="shared" si="31"/>
        <v>0.86206896551724133</v>
      </c>
      <c r="R60" s="20">
        <f t="shared" si="31"/>
        <v>0.1</v>
      </c>
      <c r="S60" s="20">
        <f t="shared" si="31"/>
        <v>0.6</v>
      </c>
      <c r="T60" s="20">
        <f t="shared" si="31"/>
        <v>0.69230769230769229</v>
      </c>
      <c r="U60" s="20">
        <f t="shared" si="31"/>
        <v>0.93103448275862077</v>
      </c>
      <c r="V60" s="20"/>
    </row>
    <row r="69" spans="2:12" x14ac:dyDescent="0.2">
      <c r="B69" s="10" t="s">
        <v>188</v>
      </c>
      <c r="F69" s="10" t="s">
        <v>189</v>
      </c>
      <c r="J69" s="10" t="s">
        <v>312</v>
      </c>
    </row>
    <row r="71" spans="2:12" x14ac:dyDescent="0.2">
      <c r="B71" s="3" t="s">
        <v>315</v>
      </c>
      <c r="C71" s="3" t="s">
        <v>198</v>
      </c>
      <c r="D71" s="3" t="s">
        <v>313</v>
      </c>
      <c r="F71" s="3" t="s">
        <v>315</v>
      </c>
      <c r="G71" s="3" t="s">
        <v>198</v>
      </c>
      <c r="H71" s="3" t="s">
        <v>313</v>
      </c>
      <c r="J71" s="3" t="s">
        <v>315</v>
      </c>
      <c r="K71" s="3" t="s">
        <v>198</v>
      </c>
      <c r="L71" s="3" t="s">
        <v>313</v>
      </c>
    </row>
    <row r="72" spans="2:12" x14ac:dyDescent="0.2">
      <c r="B72" s="4" t="s">
        <v>25</v>
      </c>
      <c r="C72" s="17">
        <v>4.5483870967741939</v>
      </c>
      <c r="D72" s="16">
        <v>0.87096774193548376</v>
      </c>
      <c r="F72" s="4" t="s">
        <v>44</v>
      </c>
      <c r="G72" s="17">
        <v>4.4800000000000004</v>
      </c>
      <c r="H72" s="16">
        <v>0.88</v>
      </c>
      <c r="J72" s="4" t="s">
        <v>202</v>
      </c>
      <c r="K72" s="17">
        <v>4.5483870967741939</v>
      </c>
      <c r="L72" s="16">
        <v>0.87096774193548376</v>
      </c>
    </row>
    <row r="73" spans="2:12" x14ac:dyDescent="0.2">
      <c r="B73" s="4" t="s">
        <v>27</v>
      </c>
      <c r="C73" s="17">
        <v>4.4000000000000004</v>
      </c>
      <c r="D73" s="16">
        <v>0.96666666666666667</v>
      </c>
      <c r="F73" s="4" t="s">
        <v>57</v>
      </c>
      <c r="G73" s="17">
        <v>4.3703703703703702</v>
      </c>
      <c r="H73" s="16">
        <v>0.85185185185185186</v>
      </c>
      <c r="J73" s="4" t="s">
        <v>200</v>
      </c>
      <c r="K73" s="17">
        <v>4.387096774193548</v>
      </c>
      <c r="L73" s="16">
        <v>0.83870967741935476</v>
      </c>
    </row>
    <row r="74" spans="2:12" x14ac:dyDescent="0.2">
      <c r="B74" s="4" t="s">
        <v>43</v>
      </c>
      <c r="C74" s="17">
        <v>4.3793103448275863</v>
      </c>
      <c r="D74" s="16">
        <v>0.93103448275862077</v>
      </c>
      <c r="F74" s="4" t="s">
        <v>59</v>
      </c>
      <c r="G74" s="17">
        <v>4.3214285714285712</v>
      </c>
      <c r="H74" s="16">
        <v>0.85714285714285721</v>
      </c>
      <c r="J74" s="4" t="s">
        <v>19</v>
      </c>
      <c r="K74" s="17">
        <v>4.096774193548387</v>
      </c>
      <c r="L74" s="16">
        <v>0.70967741935483875</v>
      </c>
    </row>
    <row r="75" spans="2:12" x14ac:dyDescent="0.2">
      <c r="B75" s="4" t="s">
        <v>34</v>
      </c>
      <c r="C75" s="17">
        <v>4.2758620689655169</v>
      </c>
      <c r="D75" s="16">
        <v>0.86206896551724133</v>
      </c>
      <c r="F75" s="4" t="s">
        <v>209</v>
      </c>
      <c r="G75" s="17">
        <v>4.3</v>
      </c>
      <c r="H75" s="16">
        <v>0.9</v>
      </c>
      <c r="J75" s="4" t="s">
        <v>17</v>
      </c>
      <c r="K75" s="17">
        <v>4.032258064516129</v>
      </c>
      <c r="L75" s="16">
        <v>0.77419354838709675</v>
      </c>
    </row>
    <row r="76" spans="2:12" x14ac:dyDescent="0.2">
      <c r="B76" s="4" t="s">
        <v>204</v>
      </c>
      <c r="C76" s="17">
        <v>4.2413793103448274</v>
      </c>
      <c r="D76" s="16">
        <v>0.86206896551724133</v>
      </c>
      <c r="F76" s="4" t="s">
        <v>208</v>
      </c>
      <c r="G76" s="17">
        <v>4.166666666666667</v>
      </c>
      <c r="H76" s="16">
        <v>0.88888888888888895</v>
      </c>
      <c r="J76" s="4" t="s">
        <v>15</v>
      </c>
      <c r="K76" s="17">
        <v>3.903225806451613</v>
      </c>
      <c r="L76" s="16">
        <v>0.64516129032258063</v>
      </c>
    </row>
    <row r="77" spans="2:12" x14ac:dyDescent="0.2">
      <c r="B77" s="4" t="s">
        <v>35</v>
      </c>
      <c r="C77" s="17">
        <v>4.2</v>
      </c>
      <c r="D77" s="16">
        <v>0.89999999999999991</v>
      </c>
      <c r="F77" s="4" t="s">
        <v>207</v>
      </c>
      <c r="G77" s="17">
        <v>4.04</v>
      </c>
      <c r="H77" s="16">
        <v>0.8</v>
      </c>
      <c r="J77" s="4" t="s">
        <v>18</v>
      </c>
      <c r="K77" s="17">
        <v>3.870967741935484</v>
      </c>
      <c r="L77" s="16">
        <v>0.61290322580645162</v>
      </c>
    </row>
    <row r="78" spans="2:12" x14ac:dyDescent="0.2">
      <c r="B78" s="4" t="s">
        <v>26</v>
      </c>
      <c r="C78" s="17">
        <v>4.193548387096774</v>
      </c>
      <c r="D78" s="16">
        <v>0.87096774193548376</v>
      </c>
      <c r="F78" s="4" t="s">
        <v>205</v>
      </c>
      <c r="G78" s="17">
        <v>4.0370370370370372</v>
      </c>
      <c r="H78" s="16">
        <v>0.81481481481481477</v>
      </c>
      <c r="J78" s="4" t="s">
        <v>201</v>
      </c>
      <c r="K78" s="17">
        <v>3.838709677419355</v>
      </c>
      <c r="L78" s="16">
        <v>0.64516129032258063</v>
      </c>
    </row>
    <row r="79" spans="2:12" x14ac:dyDescent="0.2">
      <c r="B79" s="4" t="s">
        <v>28</v>
      </c>
      <c r="C79" s="17">
        <v>4.1304347826086953</v>
      </c>
      <c r="D79" s="16">
        <v>0.82608695652173914</v>
      </c>
      <c r="F79" s="4" t="s">
        <v>46</v>
      </c>
      <c r="G79" s="17">
        <v>4</v>
      </c>
      <c r="H79" s="16">
        <v>0.7407407407407407</v>
      </c>
      <c r="J79" s="4" t="s">
        <v>14</v>
      </c>
      <c r="K79" s="17">
        <v>3.806451612903226</v>
      </c>
      <c r="L79" s="16">
        <v>0.64516129032258063</v>
      </c>
    </row>
    <row r="80" spans="2:12" x14ac:dyDescent="0.2">
      <c r="B80" s="4" t="s">
        <v>32</v>
      </c>
      <c r="C80" s="17">
        <v>4.125</v>
      </c>
      <c r="D80" s="16">
        <v>0.75</v>
      </c>
      <c r="F80" s="4" t="s">
        <v>206</v>
      </c>
      <c r="G80" s="17">
        <v>4</v>
      </c>
      <c r="H80" s="16">
        <v>0.73333333333333339</v>
      </c>
      <c r="J80" s="4" t="s">
        <v>20</v>
      </c>
      <c r="K80" s="17">
        <v>3.6774193548387095</v>
      </c>
      <c r="L80" s="16">
        <v>0.58064516129032262</v>
      </c>
    </row>
    <row r="81" spans="2:12" x14ac:dyDescent="0.2">
      <c r="B81" s="4" t="s">
        <v>203</v>
      </c>
      <c r="C81" s="17">
        <v>4.0357142857142856</v>
      </c>
      <c r="D81" s="16">
        <v>0.7142857142857143</v>
      </c>
      <c r="F81" s="4" t="s">
        <v>60</v>
      </c>
      <c r="G81" s="17">
        <v>3.9411764705882355</v>
      </c>
      <c r="H81" s="16">
        <v>0.6470588235294118</v>
      </c>
      <c r="J81" s="4" t="s">
        <v>22</v>
      </c>
      <c r="K81" s="17">
        <v>3.2580645161290325</v>
      </c>
      <c r="L81" s="16">
        <v>0.54838709677419351</v>
      </c>
    </row>
    <row r="82" spans="2:12" x14ac:dyDescent="0.2">
      <c r="B82" s="4" t="s">
        <v>30</v>
      </c>
      <c r="C82" s="17">
        <v>3.9642857142857144</v>
      </c>
      <c r="D82" s="16">
        <v>0.75</v>
      </c>
      <c r="F82" s="4" t="s">
        <v>56</v>
      </c>
      <c r="G82" s="17">
        <v>3.9333333333333331</v>
      </c>
      <c r="H82" s="16">
        <v>0.8</v>
      </c>
      <c r="J82" s="4" t="s">
        <v>21</v>
      </c>
      <c r="K82" s="17">
        <v>2.2903225806451615</v>
      </c>
      <c r="L82" s="16">
        <v>0.25806451612903225</v>
      </c>
    </row>
    <row r="83" spans="2:12" x14ac:dyDescent="0.2">
      <c r="B83" s="4" t="s">
        <v>42</v>
      </c>
      <c r="C83" s="17">
        <v>3.9615384615384617</v>
      </c>
      <c r="D83" s="16">
        <v>0.69230769230769229</v>
      </c>
      <c r="F83" s="4" t="s">
        <v>53</v>
      </c>
      <c r="G83" s="17">
        <v>3.8928571428571428</v>
      </c>
      <c r="H83" s="16">
        <v>0.7142857142857143</v>
      </c>
    </row>
    <row r="84" spans="2:12" x14ac:dyDescent="0.2">
      <c r="B84" s="4" t="s">
        <v>33</v>
      </c>
      <c r="C84" s="17">
        <v>3.9285714285714284</v>
      </c>
      <c r="D84" s="16">
        <v>0.71428571428571419</v>
      </c>
      <c r="F84" s="4" t="s">
        <v>45</v>
      </c>
      <c r="G84" s="17">
        <v>3.3913043478260869</v>
      </c>
      <c r="H84" s="16">
        <v>0.47826086956521741</v>
      </c>
    </row>
    <row r="85" spans="2:12" x14ac:dyDescent="0.2">
      <c r="B85" s="4" t="s">
        <v>31</v>
      </c>
      <c r="C85" s="17">
        <v>3.9</v>
      </c>
      <c r="D85" s="16">
        <v>0.7</v>
      </c>
      <c r="G85" s="17"/>
    </row>
    <row r="86" spans="2:12" x14ac:dyDescent="0.2">
      <c r="B86" s="4" t="s">
        <v>29</v>
      </c>
      <c r="C86" s="17">
        <v>3.8620689655172415</v>
      </c>
      <c r="D86" s="16">
        <v>0.5862068965517242</v>
      </c>
      <c r="G86" s="17"/>
    </row>
    <row r="87" spans="2:12" x14ac:dyDescent="0.2">
      <c r="B87" s="4" t="s">
        <v>24</v>
      </c>
      <c r="C87" s="17">
        <v>3.838709677419355</v>
      </c>
      <c r="D87" s="16">
        <v>0.64516129032258063</v>
      </c>
      <c r="G87" s="17"/>
    </row>
    <row r="88" spans="2:12" x14ac:dyDescent="0.2">
      <c r="B88" s="4" t="s">
        <v>36</v>
      </c>
      <c r="C88" s="17">
        <v>3.7692307692307692</v>
      </c>
      <c r="D88" s="16">
        <v>0.61538461538461542</v>
      </c>
      <c r="G88" s="17"/>
    </row>
    <row r="89" spans="2:12" x14ac:dyDescent="0.2">
      <c r="B89" s="4" t="s">
        <v>40</v>
      </c>
      <c r="C89" s="17">
        <v>3.6333333333333333</v>
      </c>
      <c r="D89" s="16">
        <v>0.6</v>
      </c>
    </row>
    <row r="90" spans="2:12" x14ac:dyDescent="0.2">
      <c r="B90" s="4" t="s">
        <v>39</v>
      </c>
      <c r="C90" s="17">
        <v>1.6</v>
      </c>
      <c r="D90" s="16">
        <v>0.1</v>
      </c>
    </row>
    <row r="91" spans="2:12" x14ac:dyDescent="0.2">
      <c r="C91" s="17"/>
    </row>
    <row r="109" spans="2:22" x14ac:dyDescent="0.2">
      <c r="B109" s="10" t="s">
        <v>189</v>
      </c>
    </row>
    <row r="110" spans="2:22" x14ac:dyDescent="0.2">
      <c r="B110" s="3"/>
      <c r="C110" s="3" t="s">
        <v>44</v>
      </c>
      <c r="D110" s="3" t="s">
        <v>45</v>
      </c>
      <c r="E110" s="3" t="s">
        <v>46</v>
      </c>
      <c r="F110" s="3" t="s">
        <v>53</v>
      </c>
      <c r="G110" s="3" t="s">
        <v>205</v>
      </c>
      <c r="H110" s="3" t="s">
        <v>206</v>
      </c>
      <c r="I110" s="10" t="s">
        <v>207</v>
      </c>
      <c r="J110" s="10" t="s">
        <v>208</v>
      </c>
      <c r="K110" s="10" t="s">
        <v>56</v>
      </c>
      <c r="L110" s="10" t="s">
        <v>57</v>
      </c>
      <c r="M110" s="10" t="s">
        <v>209</v>
      </c>
      <c r="N110" s="10" t="s">
        <v>59</v>
      </c>
      <c r="O110" s="10" t="s">
        <v>60</v>
      </c>
      <c r="P110" s="10"/>
      <c r="Q110" s="10"/>
      <c r="R110" s="10"/>
      <c r="S110" s="10"/>
      <c r="T110" s="10"/>
      <c r="U110" s="10"/>
      <c r="V110" s="10"/>
    </row>
    <row r="111" spans="2:22" x14ac:dyDescent="0.2">
      <c r="B111" s="4">
        <v>1</v>
      </c>
      <c r="C111" s="4">
        <f>COUNTIF(V!AE$3:AE$34,Tulemused_V!$B111)</f>
        <v>0</v>
      </c>
      <c r="D111" s="4">
        <f>COUNTIF(V!AF$3:AF$34,Tulemused_V!$B111)</f>
        <v>0</v>
      </c>
      <c r="E111" s="4">
        <f>COUNTIF(V!AG$3:AG$34,Tulemused_V!$B111)</f>
        <v>1</v>
      </c>
      <c r="F111" s="4">
        <f>COUNTIF(V!AH$3:AH$34,Tulemused_V!$B111)</f>
        <v>1</v>
      </c>
      <c r="G111" s="4">
        <f>COUNTIF(V!AI$3:AI$34,Tulemused_V!$B111)</f>
        <v>0</v>
      </c>
      <c r="H111" s="4">
        <f>COUNTIF(V!AJ$3:AJ$34,Tulemused_V!$B111)</f>
        <v>0</v>
      </c>
      <c r="I111" s="4">
        <f>COUNTIF(V!AK$3:AK$34,Tulemused_V!$B111)</f>
        <v>0</v>
      </c>
      <c r="J111" s="4">
        <f>COUNTIF(V!AL$3:AL$34,Tulemused_V!$B111)</f>
        <v>0</v>
      </c>
      <c r="K111" s="4">
        <f>COUNTIF(V!AM$3:AM$34,Tulemused_V!$B111)</f>
        <v>0</v>
      </c>
      <c r="L111" s="4">
        <f>COUNTIF(V!AN$3:AN$34,Tulemused_V!$B111)</f>
        <v>0</v>
      </c>
      <c r="M111" s="4">
        <f>COUNTIF(V!AO$3:AO$34,Tulemused_V!$B111)</f>
        <v>0</v>
      </c>
      <c r="N111" s="4">
        <f>COUNTIF(V!AP$3:AP$34,Tulemused_V!$B111)</f>
        <v>0</v>
      </c>
      <c r="O111" s="4">
        <f>COUNTIF(V!AQ$3:AQ$34,Tulemused_V!$B111)</f>
        <v>0</v>
      </c>
    </row>
    <row r="112" spans="2:22" x14ac:dyDescent="0.2">
      <c r="B112" s="4">
        <v>2</v>
      </c>
      <c r="C112" s="4">
        <f>COUNTIF(V!AE$3:AE$34,Tulemused_V!$B112)</f>
        <v>1</v>
      </c>
      <c r="D112" s="4">
        <f>COUNTIF(V!AF$3:AF$34,Tulemused_V!$B112)</f>
        <v>7</v>
      </c>
      <c r="E112" s="4">
        <f>COUNTIF(V!AG$3:AG$34,Tulemused_V!$B112)</f>
        <v>2</v>
      </c>
      <c r="F112" s="4">
        <f>COUNTIF(V!AH$3:AH$34,Tulemused_V!$B112)</f>
        <v>2</v>
      </c>
      <c r="G112" s="4">
        <f>COUNTIF(V!AI$3:AI$34,Tulemused_V!$B112)</f>
        <v>2</v>
      </c>
      <c r="H112" s="4">
        <f>COUNTIF(V!AJ$3:AJ$34,Tulemused_V!$B112)</f>
        <v>1</v>
      </c>
      <c r="I112" s="4">
        <f>COUNTIF(V!AK$3:AK$34,Tulemused_V!$B112)</f>
        <v>2</v>
      </c>
      <c r="J112" s="4">
        <f>COUNTIF(V!AL$3:AL$34,Tulemused_V!$B112)</f>
        <v>0</v>
      </c>
      <c r="K112" s="4">
        <f>COUNTIF(V!AM$3:AM$34,Tulemused_V!$B112)</f>
        <v>2</v>
      </c>
      <c r="L112" s="4">
        <f>COUNTIF(V!AN$3:AN$34,Tulemused_V!$B112)</f>
        <v>0</v>
      </c>
      <c r="M112" s="4">
        <f>COUNTIF(V!AO$3:AO$34,Tulemused_V!$B112)</f>
        <v>1</v>
      </c>
      <c r="N112" s="4">
        <f>COUNTIF(V!AP$3:AP$34,Tulemused_V!$B112)</f>
        <v>1</v>
      </c>
      <c r="O112" s="4">
        <f>COUNTIF(V!AQ$3:AQ$34,Tulemused_V!$B112)</f>
        <v>1</v>
      </c>
    </row>
    <row r="113" spans="2:22" x14ac:dyDescent="0.2">
      <c r="B113" s="4">
        <v>3</v>
      </c>
      <c r="C113" s="4">
        <f>COUNTIF(V!AE$3:AE$34,Tulemused_V!$B113)</f>
        <v>2</v>
      </c>
      <c r="D113" s="4">
        <f>COUNTIF(V!AF$3:AF$34,Tulemused_V!$B113)</f>
        <v>5</v>
      </c>
      <c r="E113" s="4">
        <f>COUNTIF(V!AG$3:AG$34,Tulemused_V!$B113)</f>
        <v>4</v>
      </c>
      <c r="F113" s="4">
        <f>COUNTIF(V!AH$3:AH$34,Tulemused_V!$B113)</f>
        <v>5</v>
      </c>
      <c r="G113" s="4">
        <f>COUNTIF(V!AI$3:AI$34,Tulemused_V!$B113)</f>
        <v>3</v>
      </c>
      <c r="H113" s="4">
        <f>COUNTIF(V!AJ$3:AJ$34,Tulemused_V!$B113)</f>
        <v>7</v>
      </c>
      <c r="I113" s="4">
        <f>COUNTIF(V!AK$3:AK$34,Tulemused_V!$B113)</f>
        <v>3</v>
      </c>
      <c r="J113" s="4">
        <f>COUNTIF(V!AL$3:AL$34,Tulemused_V!$B113)</f>
        <v>2</v>
      </c>
      <c r="K113" s="4">
        <f>COUNTIF(V!AM$3:AM$34,Tulemused_V!$B113)</f>
        <v>1</v>
      </c>
      <c r="L113" s="4">
        <f>COUNTIF(V!AN$3:AN$34,Tulemused_V!$B113)</f>
        <v>4</v>
      </c>
      <c r="M113" s="4">
        <f>COUNTIF(V!AO$3:AO$34,Tulemused_V!$B113)</f>
        <v>2</v>
      </c>
      <c r="N113" s="4">
        <f>COUNTIF(V!AP$3:AP$34,Tulemused_V!$B113)</f>
        <v>3</v>
      </c>
      <c r="O113" s="4">
        <f>COUNTIF(V!AQ$3:AQ$34,Tulemused_V!$B113)</f>
        <v>5</v>
      </c>
    </row>
    <row r="114" spans="2:22" x14ac:dyDescent="0.2">
      <c r="B114" s="4">
        <v>4</v>
      </c>
      <c r="C114" s="4">
        <f>COUNTIF(V!AE$3:AE$34,Tulemused_V!$B114)</f>
        <v>6</v>
      </c>
      <c r="D114" s="4">
        <f>COUNTIF(V!AF$3:AF$34,Tulemused_V!$B114)</f>
        <v>6</v>
      </c>
      <c r="E114" s="4">
        <f>COUNTIF(V!AG$3:AG$34,Tulemused_V!$B114)</f>
        <v>9</v>
      </c>
      <c r="F114" s="4">
        <f>COUNTIF(V!AH$3:AH$34,Tulemused_V!$B114)</f>
        <v>11</v>
      </c>
      <c r="G114" s="4">
        <f>COUNTIF(V!AI$3:AI$34,Tulemused_V!$B114)</f>
        <v>14</v>
      </c>
      <c r="H114" s="4">
        <f>COUNTIF(V!AJ$3:AJ$34,Tulemused_V!$B114)</f>
        <v>13</v>
      </c>
      <c r="I114" s="4">
        <f>COUNTIF(V!AK$3:AK$34,Tulemused_V!$B114)</f>
        <v>12</v>
      </c>
      <c r="J114" s="4">
        <f>COUNTIF(V!AL$3:AL$34,Tulemused_V!$B114)</f>
        <v>11</v>
      </c>
      <c r="K114" s="4">
        <f>COUNTIF(V!AM$3:AM$34,Tulemused_V!$B114)</f>
        <v>8</v>
      </c>
      <c r="L114" s="4">
        <f>COUNTIF(V!AN$3:AN$34,Tulemused_V!$B114)</f>
        <v>9</v>
      </c>
      <c r="M114" s="4">
        <f>COUNTIF(V!AO$3:AO$34,Tulemused_V!$B114)</f>
        <v>14</v>
      </c>
      <c r="N114" s="4">
        <f>COUNTIF(V!AP$3:AP$34,Tulemused_V!$B114)</f>
        <v>10</v>
      </c>
      <c r="O114" s="4">
        <f>COUNTIF(V!AQ$3:AQ$34,Tulemused_V!$B114)</f>
        <v>5</v>
      </c>
    </row>
    <row r="115" spans="2:22" x14ac:dyDescent="0.2">
      <c r="B115" s="4">
        <v>5</v>
      </c>
      <c r="C115" s="4">
        <f>COUNTIF(V!AE$3:AE$34,Tulemused_V!$B115)</f>
        <v>16</v>
      </c>
      <c r="D115" s="4">
        <f>COUNTIF(V!AF$3:AF$34,Tulemused_V!$B115)</f>
        <v>5</v>
      </c>
      <c r="E115" s="4">
        <f>COUNTIF(V!AG$3:AG$34,Tulemused_V!$B115)</f>
        <v>11</v>
      </c>
      <c r="F115" s="4">
        <f>COUNTIF(V!AH$3:AH$34,Tulemused_V!$B115)</f>
        <v>9</v>
      </c>
      <c r="G115" s="4">
        <f>COUNTIF(V!AI$3:AI$34,Tulemused_V!$B115)</f>
        <v>8</v>
      </c>
      <c r="H115" s="4">
        <f>COUNTIF(V!AJ$3:AJ$34,Tulemused_V!$B115)</f>
        <v>9</v>
      </c>
      <c r="I115" s="4">
        <f>COUNTIF(V!AK$3:AK$34,Tulemused_V!$B115)</f>
        <v>8</v>
      </c>
      <c r="J115" s="4">
        <f>COUNTIF(V!AL$3:AL$34,Tulemused_V!$B115)</f>
        <v>5</v>
      </c>
      <c r="K115" s="4">
        <f>COUNTIF(V!AM$3:AM$34,Tulemused_V!$B115)</f>
        <v>4</v>
      </c>
      <c r="L115" s="4">
        <f>COUNTIF(V!AN$3:AN$34,Tulemused_V!$B115)</f>
        <v>14</v>
      </c>
      <c r="M115" s="4">
        <f>COUNTIF(V!AO$3:AO$34,Tulemused_V!$B115)</f>
        <v>13</v>
      </c>
      <c r="N115" s="4">
        <f>COUNTIF(V!AP$3:AP$34,Tulemused_V!$B115)</f>
        <v>14</v>
      </c>
      <c r="O115" s="4">
        <f>COUNTIF(V!AQ$3:AQ$34,Tulemused_V!$B115)</f>
        <v>6</v>
      </c>
    </row>
    <row r="116" spans="2:22" x14ac:dyDescent="0.2">
      <c r="B116" s="10" t="s">
        <v>197</v>
      </c>
      <c r="C116" s="10">
        <f>SUM(C111:C115)</f>
        <v>25</v>
      </c>
      <c r="D116" s="10">
        <f t="shared" ref="D116:O116" si="32">SUM(D111:D115)</f>
        <v>23</v>
      </c>
      <c r="E116" s="10">
        <f t="shared" si="32"/>
        <v>27</v>
      </c>
      <c r="F116" s="10">
        <f t="shared" si="32"/>
        <v>28</v>
      </c>
      <c r="G116" s="10">
        <f t="shared" si="32"/>
        <v>27</v>
      </c>
      <c r="H116" s="10">
        <f t="shared" si="32"/>
        <v>30</v>
      </c>
      <c r="I116" s="10">
        <f t="shared" si="32"/>
        <v>25</v>
      </c>
      <c r="J116" s="10">
        <f t="shared" si="32"/>
        <v>18</v>
      </c>
      <c r="K116" s="10">
        <f t="shared" si="32"/>
        <v>15</v>
      </c>
      <c r="L116" s="10">
        <f t="shared" si="32"/>
        <v>27</v>
      </c>
      <c r="M116" s="10">
        <f t="shared" si="32"/>
        <v>30</v>
      </c>
      <c r="N116" s="10">
        <f t="shared" si="32"/>
        <v>28</v>
      </c>
      <c r="O116" s="10">
        <f t="shared" si="32"/>
        <v>17</v>
      </c>
      <c r="P116" s="10"/>
      <c r="Q116" s="10"/>
      <c r="R116" s="10"/>
      <c r="S116" s="10"/>
      <c r="T116" s="10"/>
      <c r="U116" s="10"/>
      <c r="V116" s="10"/>
    </row>
    <row r="117" spans="2:22" x14ac:dyDescent="0.2">
      <c r="B117" s="10" t="s">
        <v>198</v>
      </c>
      <c r="C117" s="15">
        <f>($B111*C111+$B112*C112+$B113*C113+$B114*C114+$B115*C115)/C116</f>
        <v>4.4800000000000004</v>
      </c>
      <c r="D117" s="15">
        <f t="shared" ref="D117:O117" si="33">($B111*D111+$B112*D112+$B113*D113+$B114*D114+$B115*D115)/D116</f>
        <v>3.3913043478260869</v>
      </c>
      <c r="E117" s="15">
        <f t="shared" si="33"/>
        <v>4</v>
      </c>
      <c r="F117" s="15">
        <f t="shared" si="33"/>
        <v>3.8928571428571428</v>
      </c>
      <c r="G117" s="15">
        <f t="shared" si="33"/>
        <v>4.0370370370370372</v>
      </c>
      <c r="H117" s="15">
        <f t="shared" si="33"/>
        <v>4</v>
      </c>
      <c r="I117" s="15">
        <f t="shared" si="33"/>
        <v>4.04</v>
      </c>
      <c r="J117" s="15">
        <f t="shared" si="33"/>
        <v>4.166666666666667</v>
      </c>
      <c r="K117" s="15">
        <f t="shared" si="33"/>
        <v>3.9333333333333331</v>
      </c>
      <c r="L117" s="15">
        <f t="shared" si="33"/>
        <v>4.3703703703703702</v>
      </c>
      <c r="M117" s="15">
        <f t="shared" si="33"/>
        <v>4.3</v>
      </c>
      <c r="N117" s="15">
        <f t="shared" si="33"/>
        <v>4.3214285714285712</v>
      </c>
      <c r="O117" s="15">
        <f t="shared" si="33"/>
        <v>3.9411764705882355</v>
      </c>
      <c r="P117" s="15"/>
      <c r="Q117" s="15"/>
      <c r="R117" s="15"/>
      <c r="S117" s="15"/>
      <c r="T117" s="15"/>
      <c r="U117" s="15"/>
      <c r="V117" s="15"/>
    </row>
    <row r="118" spans="2:22" x14ac:dyDescent="0.2">
      <c r="B118" s="10"/>
      <c r="C118" s="10"/>
      <c r="D118" s="10"/>
      <c r="E118" s="10"/>
      <c r="F118" s="10"/>
      <c r="G118" s="10"/>
      <c r="H118" s="10"/>
      <c r="I118" s="10"/>
      <c r="J118" s="10"/>
      <c r="K118" s="10"/>
      <c r="N118" s="17"/>
    </row>
    <row r="119" spans="2:22" x14ac:dyDescent="0.2">
      <c r="B119" s="10">
        <v>31</v>
      </c>
      <c r="N119" s="17"/>
    </row>
    <row r="121" spans="2:22" x14ac:dyDescent="0.2">
      <c r="B121" s="3"/>
      <c r="C121" s="3" t="str">
        <f t="shared" ref="C121:K121" si="34">C110</f>
        <v>Koolis käsitletakse probleeme avatult</v>
      </c>
      <c r="D121" s="3" t="str">
        <f t="shared" si="34"/>
        <v>Kool on hästi juhitud</v>
      </c>
      <c r="E121" s="3" t="str">
        <f t="shared" si="34"/>
        <v>Kooli juhtkond on õpilasi toetav ja innustav</v>
      </c>
      <c r="F121" s="3" t="str">
        <f t="shared" si="34"/>
        <v>Kooli õpetajate ja lapsevanemate suhted on head</v>
      </c>
      <c r="G121" s="3" t="str">
        <f t="shared" si="34"/>
        <v>Lapsevanemad teavad, mis koolis toimub</v>
      </c>
      <c r="H121" s="3" t="str">
        <f t="shared" si="34"/>
        <v>Lapsevanemad hindavad õpetajate tööd</v>
      </c>
      <c r="I121" s="3" t="str">
        <f t="shared" si="34"/>
        <v>Kooli hoolekogu on aktiivne</v>
      </c>
      <c r="J121" s="3" t="str">
        <f t="shared" si="34"/>
        <v>Hoolekogu suudab mõjutada koolis toimuvat</v>
      </c>
      <c r="K121" s="3" t="str">
        <f t="shared" si="34"/>
        <v>Vajalik info jõuab kõigini õigeaegselt</v>
      </c>
      <c r="L121" s="3" t="str">
        <f t="shared" ref="L121:O121" si="35">L110</f>
        <v>Kooli maine on hea</v>
      </c>
      <c r="M121" s="3" t="str">
        <f t="shared" si="35"/>
        <v>Soovitan kooli tööle või õppima tulla</v>
      </c>
      <c r="N121" s="3" t="str">
        <f t="shared" si="35"/>
        <v>Koolil on piisavalt koostööpartnereid ja -projekte</v>
      </c>
      <c r="O121" s="3" t="str">
        <f t="shared" si="35"/>
        <v>Toila Gümnaasium on hea kool</v>
      </c>
      <c r="P121" s="3"/>
      <c r="Q121" s="3"/>
      <c r="R121" s="3"/>
      <c r="S121" s="3"/>
      <c r="T121" s="3"/>
      <c r="U121" s="3"/>
      <c r="V121" s="3"/>
    </row>
    <row r="122" spans="2:22" x14ac:dyDescent="0.2">
      <c r="B122" s="14" t="s">
        <v>195</v>
      </c>
      <c r="C122" s="16"/>
      <c r="D122" s="16"/>
      <c r="E122" s="16">
        <f>E111/E116</f>
        <v>3.7037037037037035E-2</v>
      </c>
      <c r="F122" s="16">
        <f>F111/F116</f>
        <v>3.5714285714285712E-2</v>
      </c>
      <c r="G122" s="16"/>
      <c r="H122" s="16"/>
      <c r="I122" s="16"/>
      <c r="J122" s="16"/>
      <c r="K122" s="16"/>
      <c r="L122" s="16"/>
      <c r="M122" s="16"/>
      <c r="N122" s="16"/>
      <c r="O122" s="16"/>
      <c r="P122" s="16"/>
      <c r="Q122" s="16"/>
      <c r="R122" s="16"/>
      <c r="S122" s="16"/>
      <c r="T122" s="16"/>
      <c r="U122" s="16"/>
      <c r="V122" s="16"/>
    </row>
    <row r="123" spans="2:22" x14ac:dyDescent="0.2">
      <c r="B123" s="14">
        <v>2</v>
      </c>
      <c r="C123" s="16">
        <f t="shared" ref="C123:I123" si="36">C112/C116</f>
        <v>0.04</v>
      </c>
      <c r="D123" s="16">
        <f t="shared" si="36"/>
        <v>0.30434782608695654</v>
      </c>
      <c r="E123" s="16">
        <f t="shared" si="36"/>
        <v>7.407407407407407E-2</v>
      </c>
      <c r="F123" s="16">
        <f t="shared" si="36"/>
        <v>7.1428571428571425E-2</v>
      </c>
      <c r="G123" s="16">
        <f t="shared" si="36"/>
        <v>7.407407407407407E-2</v>
      </c>
      <c r="H123" s="16">
        <f t="shared" si="36"/>
        <v>3.3333333333333333E-2</v>
      </c>
      <c r="I123" s="16">
        <f t="shared" si="36"/>
        <v>0.08</v>
      </c>
      <c r="J123" s="16"/>
      <c r="K123" s="16">
        <f>K112/K116</f>
        <v>0.13333333333333333</v>
      </c>
      <c r="L123" s="16"/>
      <c r="M123" s="16">
        <f t="shared" ref="M123:O123" si="37">M112/M116</f>
        <v>3.3333333333333333E-2</v>
      </c>
      <c r="N123" s="16">
        <f t="shared" si="37"/>
        <v>3.5714285714285712E-2</v>
      </c>
      <c r="O123" s="16">
        <f t="shared" si="37"/>
        <v>5.8823529411764705E-2</v>
      </c>
      <c r="P123" s="16"/>
      <c r="Q123" s="16"/>
      <c r="R123" s="16"/>
      <c r="S123" s="16"/>
      <c r="T123" s="16"/>
      <c r="U123" s="16"/>
      <c r="V123" s="16"/>
    </row>
    <row r="124" spans="2:22" x14ac:dyDescent="0.2">
      <c r="B124" s="14">
        <v>3</v>
      </c>
      <c r="C124" s="16">
        <f t="shared" ref="C124:K124" si="38">C113/C116</f>
        <v>0.08</v>
      </c>
      <c r="D124" s="16">
        <f t="shared" si="38"/>
        <v>0.21739130434782608</v>
      </c>
      <c r="E124" s="16">
        <f t="shared" si="38"/>
        <v>0.14814814814814814</v>
      </c>
      <c r="F124" s="16">
        <f t="shared" si="38"/>
        <v>0.17857142857142858</v>
      </c>
      <c r="G124" s="16">
        <f t="shared" si="38"/>
        <v>0.1111111111111111</v>
      </c>
      <c r="H124" s="16">
        <f t="shared" si="38"/>
        <v>0.23333333333333334</v>
      </c>
      <c r="I124" s="16">
        <f t="shared" si="38"/>
        <v>0.12</v>
      </c>
      <c r="J124" s="16">
        <f t="shared" si="38"/>
        <v>0.1111111111111111</v>
      </c>
      <c r="K124" s="16">
        <f t="shared" si="38"/>
        <v>6.6666666666666666E-2</v>
      </c>
      <c r="L124" s="16">
        <f t="shared" ref="L124:O124" si="39">L113/L116</f>
        <v>0.14814814814814814</v>
      </c>
      <c r="M124" s="16">
        <f t="shared" si="39"/>
        <v>6.6666666666666666E-2</v>
      </c>
      <c r="N124" s="16">
        <f t="shared" si="39"/>
        <v>0.10714285714285714</v>
      </c>
      <c r="O124" s="16">
        <f t="shared" si="39"/>
        <v>0.29411764705882354</v>
      </c>
      <c r="P124" s="16"/>
      <c r="Q124" s="16"/>
      <c r="R124" s="16"/>
      <c r="S124" s="16"/>
      <c r="T124" s="16"/>
      <c r="U124" s="16"/>
      <c r="V124" s="16"/>
    </row>
    <row r="125" spans="2:22" x14ac:dyDescent="0.2">
      <c r="B125" s="14">
        <v>4</v>
      </c>
      <c r="C125" s="16">
        <f t="shared" ref="C125:K125" si="40">C114/C116</f>
        <v>0.24</v>
      </c>
      <c r="D125" s="16">
        <f t="shared" si="40"/>
        <v>0.2608695652173913</v>
      </c>
      <c r="E125" s="16">
        <f t="shared" si="40"/>
        <v>0.33333333333333331</v>
      </c>
      <c r="F125" s="16">
        <f t="shared" si="40"/>
        <v>0.39285714285714285</v>
      </c>
      <c r="G125" s="16">
        <f t="shared" si="40"/>
        <v>0.51851851851851849</v>
      </c>
      <c r="H125" s="16">
        <f t="shared" si="40"/>
        <v>0.43333333333333335</v>
      </c>
      <c r="I125" s="16">
        <f t="shared" si="40"/>
        <v>0.48</v>
      </c>
      <c r="J125" s="16">
        <f t="shared" si="40"/>
        <v>0.61111111111111116</v>
      </c>
      <c r="K125" s="16">
        <f t="shared" si="40"/>
        <v>0.53333333333333333</v>
      </c>
      <c r="L125" s="16">
        <f t="shared" ref="L125:O125" si="41">L114/L116</f>
        <v>0.33333333333333331</v>
      </c>
      <c r="M125" s="16">
        <f t="shared" si="41"/>
        <v>0.46666666666666667</v>
      </c>
      <c r="N125" s="16">
        <f t="shared" si="41"/>
        <v>0.35714285714285715</v>
      </c>
      <c r="O125" s="16">
        <f t="shared" si="41"/>
        <v>0.29411764705882354</v>
      </c>
      <c r="P125" s="16"/>
      <c r="Q125" s="16"/>
      <c r="R125" s="16"/>
      <c r="S125" s="16"/>
      <c r="T125" s="16"/>
      <c r="U125" s="16"/>
      <c r="V125" s="16"/>
    </row>
    <row r="126" spans="2:22" x14ac:dyDescent="0.2">
      <c r="B126" s="14" t="s">
        <v>196</v>
      </c>
      <c r="C126" s="16">
        <f t="shared" ref="C126:K126" si="42">C115/C116</f>
        <v>0.64</v>
      </c>
      <c r="D126" s="16">
        <f t="shared" si="42"/>
        <v>0.21739130434782608</v>
      </c>
      <c r="E126" s="16">
        <f t="shared" si="42"/>
        <v>0.40740740740740738</v>
      </c>
      <c r="F126" s="16">
        <f t="shared" si="42"/>
        <v>0.32142857142857145</v>
      </c>
      <c r="G126" s="16">
        <f t="shared" si="42"/>
        <v>0.29629629629629628</v>
      </c>
      <c r="H126" s="16">
        <f t="shared" si="42"/>
        <v>0.3</v>
      </c>
      <c r="I126" s="16">
        <f t="shared" si="42"/>
        <v>0.32</v>
      </c>
      <c r="J126" s="16">
        <f t="shared" si="42"/>
        <v>0.27777777777777779</v>
      </c>
      <c r="K126" s="16">
        <f t="shared" si="42"/>
        <v>0.26666666666666666</v>
      </c>
      <c r="L126" s="16">
        <f t="shared" ref="L126:O126" si="43">L115/L116</f>
        <v>0.51851851851851849</v>
      </c>
      <c r="M126" s="16">
        <f t="shared" si="43"/>
        <v>0.43333333333333335</v>
      </c>
      <c r="N126" s="16">
        <f t="shared" si="43"/>
        <v>0.5</v>
      </c>
      <c r="O126" s="16">
        <f t="shared" si="43"/>
        <v>0.35294117647058826</v>
      </c>
      <c r="P126" s="16"/>
      <c r="Q126" s="16"/>
      <c r="R126" s="16"/>
      <c r="S126" s="16"/>
      <c r="T126" s="16"/>
      <c r="U126" s="16"/>
      <c r="V126" s="16"/>
    </row>
    <row r="127" spans="2:22" ht="10.8" x14ac:dyDescent="0.25">
      <c r="B127" s="18" t="s">
        <v>194</v>
      </c>
      <c r="C127" s="19">
        <f>($B$51-C116)/$B$51</f>
        <v>0.19354838709677419</v>
      </c>
      <c r="D127" s="19">
        <f t="shared" ref="D127:O127" si="44">($B$51-D116)/$B$51</f>
        <v>0.25806451612903225</v>
      </c>
      <c r="E127" s="19">
        <f t="shared" si="44"/>
        <v>0.12903225806451613</v>
      </c>
      <c r="F127" s="19">
        <f t="shared" si="44"/>
        <v>9.6774193548387094E-2</v>
      </c>
      <c r="G127" s="19">
        <f t="shared" si="44"/>
        <v>0.12903225806451613</v>
      </c>
      <c r="H127" s="19">
        <f t="shared" si="44"/>
        <v>3.2258064516129031E-2</v>
      </c>
      <c r="I127" s="19">
        <f t="shared" si="44"/>
        <v>0.19354838709677419</v>
      </c>
      <c r="J127" s="19">
        <f t="shared" si="44"/>
        <v>0.41935483870967744</v>
      </c>
      <c r="K127" s="19">
        <f t="shared" si="44"/>
        <v>0.5161290322580645</v>
      </c>
      <c r="L127" s="19">
        <f t="shared" si="44"/>
        <v>0.12903225806451613</v>
      </c>
      <c r="M127" s="19">
        <f t="shared" si="44"/>
        <v>3.2258064516129031E-2</v>
      </c>
      <c r="N127" s="19">
        <f t="shared" si="44"/>
        <v>9.6774193548387094E-2</v>
      </c>
      <c r="O127" s="19">
        <f t="shared" si="44"/>
        <v>0.45161290322580644</v>
      </c>
      <c r="P127" s="19"/>
      <c r="Q127" s="19"/>
      <c r="R127" s="19"/>
      <c r="S127" s="19"/>
      <c r="T127" s="19"/>
      <c r="U127" s="19"/>
      <c r="V127" s="19"/>
    </row>
    <row r="128" spans="2:22" x14ac:dyDescent="0.2">
      <c r="C128" s="20">
        <f>C125+C126</f>
        <v>0.88</v>
      </c>
      <c r="D128" s="20">
        <f t="shared" ref="D128:O128" si="45">D125+D126</f>
        <v>0.47826086956521741</v>
      </c>
      <c r="E128" s="20">
        <f t="shared" si="45"/>
        <v>0.7407407407407407</v>
      </c>
      <c r="F128" s="20">
        <f t="shared" si="45"/>
        <v>0.7142857142857143</v>
      </c>
      <c r="G128" s="20">
        <f t="shared" si="45"/>
        <v>0.81481481481481477</v>
      </c>
      <c r="H128" s="20">
        <f t="shared" si="45"/>
        <v>0.73333333333333339</v>
      </c>
      <c r="I128" s="20">
        <f t="shared" si="45"/>
        <v>0.8</v>
      </c>
      <c r="J128" s="20">
        <f t="shared" si="45"/>
        <v>0.88888888888888895</v>
      </c>
      <c r="K128" s="20">
        <f t="shared" si="45"/>
        <v>0.8</v>
      </c>
      <c r="L128" s="20">
        <f t="shared" si="45"/>
        <v>0.85185185185185186</v>
      </c>
      <c r="M128" s="20">
        <f t="shared" si="45"/>
        <v>0.9</v>
      </c>
      <c r="N128" s="20">
        <f t="shared" si="45"/>
        <v>0.85714285714285721</v>
      </c>
      <c r="O128" s="20">
        <f t="shared" si="45"/>
        <v>0.6470588235294118</v>
      </c>
      <c r="P128" s="20"/>
      <c r="Q128" s="20"/>
      <c r="R128" s="20"/>
      <c r="S128" s="20"/>
      <c r="T128" s="20"/>
      <c r="U128" s="20"/>
      <c r="V128" s="20"/>
    </row>
  </sheetData>
  <autoFilter ref="J71:L71" xr:uid="{0059E235-DF05-4CAA-81AE-5C0744DC5DD7}">
    <sortState xmlns:xlrd2="http://schemas.microsoft.com/office/spreadsheetml/2017/richdata2" ref="J72:L82">
      <sortCondition descending="1" ref="K71"/>
    </sortState>
  </autoFilter>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799A6-66E4-4EBB-AC7E-E5BB68B7949A}">
  <sheetPr>
    <tabColor theme="6" tint="0.59999389629810485"/>
  </sheetPr>
  <dimension ref="A1:E48"/>
  <sheetViews>
    <sheetView zoomScale="130" zoomScaleNormal="130" workbookViewId="0">
      <selection activeCell="A33" sqref="A33"/>
    </sheetView>
  </sheetViews>
  <sheetFormatPr defaultRowHeight="10.199999999999999" x14ac:dyDescent="0.3"/>
  <cols>
    <col min="1" max="1" width="76" style="5" customWidth="1"/>
    <col min="2" max="2" width="3.21875" style="5" customWidth="1"/>
    <col min="3" max="3" width="68.21875" style="5" customWidth="1"/>
    <col min="4" max="4" width="2.33203125" style="5" customWidth="1"/>
    <col min="5" max="5" width="18.6640625" style="5" customWidth="1"/>
    <col min="6" max="16384" width="8.88671875" style="5"/>
  </cols>
  <sheetData>
    <row r="1" spans="1:5" ht="20.399999999999999" x14ac:dyDescent="0.3">
      <c r="A1" s="6" t="s">
        <v>11</v>
      </c>
      <c r="B1" s="6"/>
      <c r="C1" s="6" t="s">
        <v>11</v>
      </c>
      <c r="E1" s="6" t="s">
        <v>191</v>
      </c>
    </row>
    <row r="2" spans="1:5" x14ac:dyDescent="0.3">
      <c r="A2" s="5" t="s">
        <v>268</v>
      </c>
      <c r="C2" s="5" t="s">
        <v>246</v>
      </c>
      <c r="E2" s="5" t="s">
        <v>261</v>
      </c>
    </row>
    <row r="3" spans="1:5" x14ac:dyDescent="0.3">
      <c r="A3" s="5" t="s">
        <v>275</v>
      </c>
      <c r="C3" s="5" t="s">
        <v>271</v>
      </c>
    </row>
    <row r="4" spans="1:5" x14ac:dyDescent="0.3">
      <c r="A4" s="5" t="s">
        <v>262</v>
      </c>
      <c r="C4" s="5" t="s">
        <v>292</v>
      </c>
    </row>
    <row r="5" spans="1:5" x14ac:dyDescent="0.3">
      <c r="A5" s="5" t="s">
        <v>213</v>
      </c>
      <c r="C5" s="5" t="s">
        <v>257</v>
      </c>
    </row>
    <row r="6" spans="1:5" x14ac:dyDescent="0.3">
      <c r="A6" s="5" t="s">
        <v>263</v>
      </c>
      <c r="C6" s="5" t="s">
        <v>270</v>
      </c>
    </row>
    <row r="7" spans="1:5" x14ac:dyDescent="0.3">
      <c r="A7" s="5" t="s">
        <v>212</v>
      </c>
      <c r="C7" s="5" t="s">
        <v>238</v>
      </c>
    </row>
    <row r="8" spans="1:5" x14ac:dyDescent="0.3">
      <c r="A8" s="5" t="s">
        <v>278</v>
      </c>
      <c r="C8" s="5" t="s">
        <v>215</v>
      </c>
    </row>
    <row r="9" spans="1:5" x14ac:dyDescent="0.3">
      <c r="A9" s="5" t="s">
        <v>306</v>
      </c>
      <c r="C9" s="5" t="s">
        <v>269</v>
      </c>
    </row>
    <row r="10" spans="1:5" x14ac:dyDescent="0.3">
      <c r="A10" s="5" t="s">
        <v>266</v>
      </c>
      <c r="C10" s="5" t="s">
        <v>256</v>
      </c>
    </row>
    <row r="11" spans="1:5" x14ac:dyDescent="0.3">
      <c r="A11" s="5" t="s">
        <v>217</v>
      </c>
      <c r="C11" s="5" t="s">
        <v>283</v>
      </c>
    </row>
    <row r="12" spans="1:5" x14ac:dyDescent="0.3">
      <c r="A12" s="5" t="s">
        <v>279</v>
      </c>
      <c r="C12" s="5" t="s">
        <v>290</v>
      </c>
    </row>
    <row r="13" spans="1:5" x14ac:dyDescent="0.3">
      <c r="A13" s="5" t="s">
        <v>254</v>
      </c>
      <c r="C13" s="5" t="s">
        <v>245</v>
      </c>
    </row>
    <row r="14" spans="1:5" x14ac:dyDescent="0.3">
      <c r="A14" s="5" t="s">
        <v>264</v>
      </c>
      <c r="C14" s="5" t="s">
        <v>282</v>
      </c>
    </row>
    <row r="15" spans="1:5" x14ac:dyDescent="0.3">
      <c r="A15" s="5" t="s">
        <v>310</v>
      </c>
      <c r="C15" s="5" t="s">
        <v>291</v>
      </c>
    </row>
    <row r="16" spans="1:5" x14ac:dyDescent="0.3">
      <c r="A16" s="5" t="s">
        <v>308</v>
      </c>
      <c r="C16" s="5" t="s">
        <v>265</v>
      </c>
    </row>
    <row r="17" spans="1:3" x14ac:dyDescent="0.3">
      <c r="A17" s="5" t="s">
        <v>309</v>
      </c>
      <c r="C17" s="5" t="s">
        <v>219</v>
      </c>
    </row>
    <row r="18" spans="1:3" x14ac:dyDescent="0.3">
      <c r="A18" s="5" t="s">
        <v>289</v>
      </c>
      <c r="C18" s="5" t="s">
        <v>244</v>
      </c>
    </row>
    <row r="19" spans="1:3" x14ac:dyDescent="0.3">
      <c r="A19" s="5" t="s">
        <v>214</v>
      </c>
      <c r="C19" s="5" t="s">
        <v>220</v>
      </c>
    </row>
    <row r="20" spans="1:3" x14ac:dyDescent="0.3">
      <c r="A20" s="5" t="s">
        <v>237</v>
      </c>
      <c r="C20" s="5" t="s">
        <v>239</v>
      </c>
    </row>
    <row r="21" spans="1:3" x14ac:dyDescent="0.3">
      <c r="A21" s="5" t="s">
        <v>243</v>
      </c>
      <c r="C21" s="5" t="s">
        <v>281</v>
      </c>
    </row>
    <row r="22" spans="1:3" x14ac:dyDescent="0.3">
      <c r="A22" s="5" t="s">
        <v>302</v>
      </c>
      <c r="C22" s="5" t="s">
        <v>255</v>
      </c>
    </row>
    <row r="23" spans="1:3" x14ac:dyDescent="0.3">
      <c r="A23" s="5" t="s">
        <v>252</v>
      </c>
    </row>
    <row r="24" spans="1:3" x14ac:dyDescent="0.3">
      <c r="A24" s="5" t="s">
        <v>222</v>
      </c>
    </row>
    <row r="25" spans="1:3" x14ac:dyDescent="0.3">
      <c r="A25" s="5" t="s">
        <v>235</v>
      </c>
    </row>
    <row r="26" spans="1:3" x14ac:dyDescent="0.3">
      <c r="A26" s="5" t="s">
        <v>267</v>
      </c>
    </row>
    <row r="27" spans="1:3" x14ac:dyDescent="0.3">
      <c r="A27" s="5" t="s">
        <v>276</v>
      </c>
    </row>
    <row r="28" spans="1:3" x14ac:dyDescent="0.3">
      <c r="A28" s="5" t="s">
        <v>303</v>
      </c>
    </row>
    <row r="29" spans="1:3" x14ac:dyDescent="0.3">
      <c r="A29" s="5" t="s">
        <v>248</v>
      </c>
    </row>
    <row r="30" spans="1:3" x14ac:dyDescent="0.3">
      <c r="A30" s="5" t="s">
        <v>236</v>
      </c>
    </row>
    <row r="31" spans="1:3" x14ac:dyDescent="0.3">
      <c r="A31" s="5" t="s">
        <v>233</v>
      </c>
    </row>
    <row r="32" spans="1:3" x14ac:dyDescent="0.3">
      <c r="A32" s="5" t="s">
        <v>288</v>
      </c>
    </row>
    <row r="33" spans="1:1" x14ac:dyDescent="0.3">
      <c r="A33" s="5" t="s">
        <v>232</v>
      </c>
    </row>
    <row r="34" spans="1:1" x14ac:dyDescent="0.3">
      <c r="A34" s="5" t="s">
        <v>297</v>
      </c>
    </row>
    <row r="35" spans="1:1" x14ac:dyDescent="0.3">
      <c r="A35" s="5" t="s">
        <v>128</v>
      </c>
    </row>
    <row r="36" spans="1:1" x14ac:dyDescent="0.3">
      <c r="A36" s="5" t="s">
        <v>287</v>
      </c>
    </row>
    <row r="37" spans="1:1" x14ac:dyDescent="0.3">
      <c r="A37" s="5" t="s">
        <v>250</v>
      </c>
    </row>
    <row r="38" spans="1:1" x14ac:dyDescent="0.3">
      <c r="A38" s="5" t="s">
        <v>304</v>
      </c>
    </row>
    <row r="39" spans="1:1" x14ac:dyDescent="0.3">
      <c r="A39" s="5" t="s">
        <v>296</v>
      </c>
    </row>
    <row r="40" spans="1:1" x14ac:dyDescent="0.3">
      <c r="A40" s="5" t="s">
        <v>241</v>
      </c>
    </row>
    <row r="41" spans="1:1" x14ac:dyDescent="0.3">
      <c r="A41" s="5" t="s">
        <v>242</v>
      </c>
    </row>
    <row r="42" spans="1:1" x14ac:dyDescent="0.3">
      <c r="A42" s="5" t="s">
        <v>218</v>
      </c>
    </row>
    <row r="43" spans="1:1" x14ac:dyDescent="0.3">
      <c r="A43" s="5" t="s">
        <v>253</v>
      </c>
    </row>
    <row r="44" spans="1:1" x14ac:dyDescent="0.3">
      <c r="A44" s="5" t="s">
        <v>277</v>
      </c>
    </row>
    <row r="45" spans="1:1" x14ac:dyDescent="0.3">
      <c r="A45" s="5" t="s">
        <v>249</v>
      </c>
    </row>
    <row r="46" spans="1:1" x14ac:dyDescent="0.3">
      <c r="A46" s="5" t="s">
        <v>298</v>
      </c>
    </row>
    <row r="47" spans="1:1" ht="10.8" x14ac:dyDescent="0.3">
      <c r="A47" s="5" t="s">
        <v>224</v>
      </c>
    </row>
    <row r="48" spans="1:1" ht="10.8" x14ac:dyDescent="0.3">
      <c r="A48" s="5" t="s">
        <v>223</v>
      </c>
    </row>
  </sheetData>
  <autoFilter ref="C1:C22" xr:uid="{2ED799A6-66E4-4EBB-AC7E-E5BB68B7949A}">
    <sortState xmlns:xlrd2="http://schemas.microsoft.com/office/spreadsheetml/2017/richdata2" ref="C2:C22">
      <sortCondition ref="C1:C22"/>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Töölehed</vt:lpstr>
      </vt:variant>
      <vt:variant>
        <vt:i4>10</vt:i4>
      </vt:variant>
    </vt:vector>
  </HeadingPairs>
  <TitlesOfParts>
    <vt:vector size="10" baseType="lpstr">
      <vt:lpstr>alus_V</vt:lpstr>
      <vt:lpstr>alus_Õ</vt:lpstr>
      <vt:lpstr>Küsimused</vt:lpstr>
      <vt:lpstr>Õ</vt:lpstr>
      <vt:lpstr>Tulemused_Õ</vt:lpstr>
      <vt:lpstr>Prob_Õ</vt:lpstr>
      <vt:lpstr>V</vt:lpstr>
      <vt:lpstr>Tulemused_V</vt:lpstr>
      <vt:lpstr>Prob_V</vt:lpstr>
      <vt:lpstr>KOOND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PyExcelerate</dc:creator>
  <cp:lastModifiedBy>Hannes Orgse</cp:lastModifiedBy>
  <dcterms:created xsi:type="dcterms:W3CDTF">2022-11-01T07:21:00Z</dcterms:created>
  <dcterms:modified xsi:type="dcterms:W3CDTF">2022-11-06T13:13:39Z</dcterms:modified>
</cp:coreProperties>
</file>